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otified-my.sharepoint.com/personal/heather_sinclair_notified_com/Documents/Desktop/"/>
    </mc:Choice>
  </mc:AlternateContent>
  <xr:revisionPtr revIDLastSave="0" documentId="8_{A2D8E77D-CE7C-40B0-84B5-FF3C8FC8916B}" xr6:coauthVersionLast="47" xr6:coauthVersionMax="47" xr10:uidLastSave="{00000000-0000-0000-0000-000000000000}"/>
  <bookViews>
    <workbookView xWindow="-110" yWindow="-110" windowWidth="19420" windowHeight="10300" xr2:uid="{00000000-000D-0000-FFFF-FFFF00000000}"/>
  </bookViews>
  <sheets>
    <sheet name="Non-GAAP Reconciliations" sheetId="1" r:id="rId1"/>
    <sheet name="CC Revenue Growth-Consolidated" sheetId="2" r:id="rId2"/>
    <sheet name="Consolidated Adjusted EBITDA" sheetId="3" r:id="rId3"/>
    <sheet name="Consolidated Adjusted FCF" sheetId="4" r:id="rId4"/>
    <sheet name="Net debt" sheetId="5" r:id="rId5"/>
    <sheet name="Component Revenue" sheetId="6" r:id="rId6"/>
    <sheet name="CC Revenue Growth-Segment" sheetId="7" r:id="rId7"/>
    <sheet name="SegmentComponent EBITDA + UFCF" sheetId="8" r:id="rId8"/>
    <sheet name="Steady State Free Cash Flow" sheetId="9" r:id="rId9"/>
    <sheet name="Stated Currency Rates"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26xWRiFRzbAw7yZoz2Fhoe4EEFjGgtPBPkR05c/ElY="/>
    </ext>
  </extLst>
</workbook>
</file>

<file path=xl/calcChain.xml><?xml version="1.0" encoding="utf-8"?>
<calcChain xmlns="http://schemas.openxmlformats.org/spreadsheetml/2006/main">
  <c r="D41" i="9" l="1"/>
  <c r="B41" i="9"/>
  <c r="H40" i="9"/>
  <c r="H42" i="9" s="1"/>
  <c r="H44" i="9" s="1"/>
  <c r="J33" i="9"/>
  <c r="J35" i="9" s="1"/>
  <c r="J30" i="9"/>
  <c r="H30" i="9"/>
  <c r="B30" i="9"/>
  <c r="B40" i="9" s="1"/>
  <c r="B42" i="9" s="1"/>
  <c r="B44" i="9" s="1"/>
  <c r="L15" i="9"/>
  <c r="L30" i="9" s="1"/>
  <c r="L33" i="9" s="1"/>
  <c r="L35" i="9" s="1"/>
  <c r="J15" i="9"/>
  <c r="F15" i="9"/>
  <c r="F30" i="9" s="1"/>
  <c r="F40" i="9" s="1"/>
  <c r="F42" i="9" s="1"/>
  <c r="F44" i="9" s="1"/>
  <c r="D15" i="9"/>
  <c r="D30" i="9" s="1"/>
  <c r="D40" i="9" s="1"/>
  <c r="D42" i="9" s="1"/>
  <c r="D44" i="9" s="1"/>
  <c r="L72" i="7"/>
  <c r="K72" i="7"/>
  <c r="J72" i="7"/>
  <c r="I72" i="7"/>
  <c r="G72" i="7"/>
  <c r="E72" i="7"/>
  <c r="L65" i="7"/>
  <c r="K65" i="7"/>
  <c r="J65" i="7"/>
  <c r="I65" i="7"/>
  <c r="H65" i="7"/>
  <c r="G65" i="7"/>
  <c r="J13" i="6"/>
  <c r="H13" i="6"/>
  <c r="F13" i="6"/>
  <c r="AB15" i="5"/>
  <c r="Z15" i="5"/>
  <c r="X15" i="5"/>
  <c r="V15" i="5"/>
  <c r="T15" i="5"/>
  <c r="R15" i="5"/>
  <c r="P15" i="5"/>
  <c r="N15" i="5"/>
  <c r="L15" i="5"/>
  <c r="J15" i="5"/>
  <c r="H15" i="5"/>
  <c r="F15" i="5"/>
  <c r="D15" i="5"/>
  <c r="B15" i="5"/>
  <c r="AF39" i="4"/>
  <c r="P39" i="4"/>
  <c r="D39" i="4"/>
  <c r="AL38" i="4"/>
  <c r="AJ38" i="4"/>
  <c r="AH38" i="4"/>
  <c r="AF38" i="4"/>
  <c r="AD38" i="4"/>
  <c r="AB38" i="4"/>
  <c r="Z38" i="4"/>
  <c r="X38" i="4"/>
  <c r="V38" i="4"/>
  <c r="T38" i="4"/>
  <c r="R38" i="4"/>
  <c r="P38" i="4"/>
  <c r="N38" i="4"/>
  <c r="L38" i="4"/>
  <c r="J38" i="4"/>
  <c r="H38" i="4"/>
  <c r="F38" i="4"/>
  <c r="D38" i="4"/>
  <c r="B38" i="4"/>
  <c r="AL37" i="4"/>
  <c r="AJ37" i="4"/>
  <c r="AH37" i="4"/>
  <c r="AF37" i="4"/>
  <c r="AD37" i="4"/>
  <c r="AB37" i="4"/>
  <c r="Z37" i="4"/>
  <c r="X37" i="4"/>
  <c r="V37" i="4"/>
  <c r="T37" i="4"/>
  <c r="R37" i="4"/>
  <c r="P37" i="4"/>
  <c r="N37" i="4"/>
  <c r="L37" i="4"/>
  <c r="J37" i="4"/>
  <c r="H37" i="4"/>
  <c r="F37" i="4"/>
  <c r="D37" i="4"/>
  <c r="B37" i="4"/>
  <c r="AL36" i="4"/>
  <c r="AJ36" i="4"/>
  <c r="AH36" i="4"/>
  <c r="AF36" i="4"/>
  <c r="AD36" i="4"/>
  <c r="AB36" i="4"/>
  <c r="Z36" i="4"/>
  <c r="X36" i="4"/>
  <c r="V36" i="4"/>
  <c r="T36" i="4"/>
  <c r="R36" i="4"/>
  <c r="P36" i="4"/>
  <c r="N36" i="4"/>
  <c r="L36" i="4"/>
  <c r="J36" i="4"/>
  <c r="H36" i="4"/>
  <c r="F36" i="4"/>
  <c r="D36" i="4"/>
  <c r="B36" i="4"/>
  <c r="AL35" i="4"/>
  <c r="AJ35" i="4"/>
  <c r="AH35" i="4"/>
  <c r="AF35" i="4"/>
  <c r="AD35" i="4"/>
  <c r="AB35" i="4"/>
  <c r="Z35" i="4"/>
  <c r="X35" i="4"/>
  <c r="V35" i="4"/>
  <c r="T35" i="4"/>
  <c r="R35" i="4"/>
  <c r="P35" i="4"/>
  <c r="N35" i="4"/>
  <c r="L35" i="4"/>
  <c r="J35" i="4"/>
  <c r="H35" i="4"/>
  <c r="F35" i="4"/>
  <c r="D35" i="4"/>
  <c r="B35" i="4"/>
  <c r="AL34" i="4"/>
  <c r="AJ34" i="4"/>
  <c r="AH34" i="4"/>
  <c r="AF34" i="4"/>
  <c r="AD34" i="4"/>
  <c r="AB34" i="4"/>
  <c r="Z34" i="4"/>
  <c r="X34" i="4"/>
  <c r="V34" i="4"/>
  <c r="T34" i="4"/>
  <c r="R34" i="4"/>
  <c r="P34" i="4"/>
  <c r="N34" i="4"/>
  <c r="L34" i="4"/>
  <c r="J34" i="4"/>
  <c r="H34" i="4"/>
  <c r="F34" i="4"/>
  <c r="D34" i="4"/>
  <c r="B34" i="4"/>
  <c r="AL33" i="4"/>
  <c r="AL39" i="4" s="1"/>
  <c r="AJ33" i="4"/>
  <c r="AJ39" i="4" s="1"/>
  <c r="AH33" i="4"/>
  <c r="AH39" i="4" s="1"/>
  <c r="AF33" i="4"/>
  <c r="AD33" i="4"/>
  <c r="AB33" i="4"/>
  <c r="Z33" i="4"/>
  <c r="X33" i="4"/>
  <c r="V33" i="4"/>
  <c r="T33" i="4"/>
  <c r="R33" i="4"/>
  <c r="P33" i="4"/>
  <c r="N33" i="4"/>
  <c r="L33" i="4"/>
  <c r="J33" i="4"/>
  <c r="J39" i="4" s="1"/>
  <c r="H33" i="4"/>
  <c r="H39" i="4" s="1"/>
  <c r="F33" i="4"/>
  <c r="D33" i="4"/>
  <c r="B33" i="4"/>
  <c r="AL32" i="4"/>
  <c r="AJ32" i="4"/>
  <c r="AH32" i="4"/>
  <c r="AF32" i="4"/>
  <c r="AD32" i="4"/>
  <c r="AB32" i="4"/>
  <c r="Z32" i="4"/>
  <c r="X32" i="4"/>
  <c r="V32" i="4"/>
  <c r="T32" i="4"/>
  <c r="T39" i="4" s="1"/>
  <c r="R32" i="4"/>
  <c r="R39" i="4" s="1"/>
  <c r="P32" i="4"/>
  <c r="N32" i="4"/>
  <c r="L32" i="4"/>
  <c r="J32" i="4"/>
  <c r="H32" i="4"/>
  <c r="F32" i="4"/>
  <c r="F39" i="4" s="1"/>
  <c r="D32" i="4"/>
  <c r="B32" i="4"/>
  <c r="B39" i="4" s="1"/>
  <c r="AL30" i="4"/>
  <c r="AJ30" i="4"/>
  <c r="AH30" i="4"/>
  <c r="AF30" i="4"/>
  <c r="AD30" i="4"/>
  <c r="AD39" i="4" s="1"/>
  <c r="AB30" i="4"/>
  <c r="AB39" i="4" s="1"/>
  <c r="Z30" i="4"/>
  <c r="Z39" i="4" s="1"/>
  <c r="X30" i="4"/>
  <c r="X39" i="4" s="1"/>
  <c r="V30" i="4"/>
  <c r="V39" i="4" s="1"/>
  <c r="T30" i="4"/>
  <c r="R30" i="4"/>
  <c r="P30" i="4"/>
  <c r="N30" i="4"/>
  <c r="N39" i="4" s="1"/>
  <c r="L30" i="4"/>
  <c r="L39" i="4" s="1"/>
  <c r="J30" i="4"/>
  <c r="H30" i="4"/>
  <c r="F30" i="4"/>
  <c r="D30" i="4"/>
  <c r="B30" i="4"/>
  <c r="F46" i="9" l="1"/>
  <c r="F10" i="9" s="1"/>
  <c r="F9" i="9"/>
  <c r="L37" i="9"/>
  <c r="L9" i="9" s="1"/>
  <c r="L10" i="9"/>
  <c r="D46" i="9"/>
  <c r="D10" i="9" s="1"/>
  <c r="D9" i="9"/>
  <c r="B46" i="9"/>
  <c r="B10" i="9" s="1"/>
  <c r="B9" i="9"/>
  <c r="H46" i="9"/>
  <c r="H10" i="9" s="1"/>
  <c r="H9" i="9"/>
  <c r="J37" i="9"/>
  <c r="J9" i="9" s="1"/>
  <c r="J10" i="9"/>
</calcChain>
</file>

<file path=xl/sharedStrings.xml><?xml version="1.0" encoding="utf-8"?>
<sst xmlns="http://schemas.openxmlformats.org/spreadsheetml/2006/main" count="651" uniqueCount="253">
  <si>
    <r>
      <rPr>
        <b/>
        <sz val="9"/>
        <color rgb="FF000000"/>
        <rFont val="Arial"/>
      </rPr>
      <t xml:space="preserve">ABOUT NON-GAAP FINANCIAL MEASURES:
</t>
    </r>
    <r>
      <rPr>
        <sz val="9"/>
        <color rgb="FF000000"/>
        <rFont val="Arial"/>
      </rPr>
      <t xml:space="preserve">
To supplement Cimpress’ consolidated financial statements presented in accordance with U.S. generally accepted accounting principles, or GAAP, Cimpress has used the following measures defined as non-GAAP financial measures by Securities and Exchange Commission, or SEC, rules: Constant-currency revenue growth, constant-currency revenue growth excluding revenue from acquisitions and divestitures made in the last twelve months, upload and print group revenue growth, adjusted EBITDA, adjusted free cash flow, cash interest, net, and net debt:
· Constant-currency revenue growth is estimated by translating all non-U.S. dollar denominated revenue generated in the current period using the prior year period’s average exchange rate for each currency to the U.S. dollar. 
· Constant-currency revenue growth excluding revenue from acquisitions and divestitures made during the past twelve months excludes the impact of currency as defined above. The organic constant-currency growth rate excludes 99designs revenue from Q2 FY2021 through Q1 FY2022, Depositphotos/VistaCreate revenue from Q2 FY2022 through Q1 FY2023, and the revenue from several small acquired businesses for the first year after acquisition.
· Upload and print group revenue growth is the combination of revenue for PrintBrothers and The Print Group in USD, adjusted to exclude inter-segment revenue when conducted between businesses in these segments. Upload and print group constant-currency revenue growth is the combination of revenue for PrintBrothers and The Print Group in constant currencies, adjusted to exclude inter-segment revenue when conducted between businesses in these segments. Upload and print group EBITDA is the combination of segment EBITDA for PrintBrothers and The Print Group.
· Adjusted EBITDA is defined as GAAP operating income plus depreciation and amortization plus share-based compensation expense plus proceeds from insurance not already included in operating income plus earn-out related charges plus certain impairments plus restructuring related charges plus realized gains or losses on currency derivatives less the gain or loss on purchase or sale of subsidiaries as well as the disposal of assets.
· Adjusted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gains on proceeds from insurance, and proceeds from the sale of assets.
· Cash interest, net is cash paid for interest, less cash received for interest.
· Net debt is defined as cash and cash equivalents, plus marketable securities (current and non-current), less shor-term debt, long-term debt, and debt issuance costs, debt discounts and debt premiums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document. The tables have more details on the GAAP financial measures that are most directly comparable to non-GAAP financial measures and the related reconciliation between these financial measures.   
Non-GAAP measures are unaudited. </t>
    </r>
  </si>
  <si>
    <r>
      <rPr>
        <sz val="12"/>
        <color rgb="FF000000"/>
        <rFont val="Arial"/>
      </rPr>
      <t xml:space="preserve"> </t>
    </r>
  </si>
  <si>
    <r>
      <rPr>
        <b/>
        <sz val="9"/>
        <color rgb="FF000000"/>
        <rFont val="Arial"/>
      </rPr>
      <t xml:space="preserve">Reconciliation of Constant-Currency Revenue Growth
</t>
    </r>
    <r>
      <rPr>
        <i/>
        <sz val="9"/>
        <color rgb="FF000000"/>
        <rFont val="Arial"/>
      </rPr>
      <t>In $ thousands except where noted</t>
    </r>
  </si>
  <si>
    <t>FY 2011</t>
  </si>
  <si>
    <t>FY 2012</t>
  </si>
  <si>
    <t>FY 2013</t>
  </si>
  <si>
    <t>FY 2014</t>
  </si>
  <si>
    <t>FY 2015</t>
  </si>
  <si>
    <t>FY 2016</t>
  </si>
  <si>
    <t>FY 2017</t>
  </si>
  <si>
    <t>FY 2018</t>
  </si>
  <si>
    <t>FY 2019</t>
  </si>
  <si>
    <t>FY 2020</t>
  </si>
  <si>
    <t>FY 2021</t>
  </si>
  <si>
    <t>FY 2022</t>
  </si>
  <si>
    <t>FY 2023</t>
  </si>
  <si>
    <t>FY 2024</t>
  </si>
  <si>
    <t>Total</t>
  </si>
  <si>
    <t>CONSOLIDATED REVENUE GROWTH RECONCILATION:</t>
  </si>
  <si>
    <t>Revenue</t>
  </si>
  <si>
    <t>% Change</t>
  </si>
  <si>
    <t>Currency Impact: (Favorable)/Unfavorable</t>
  </si>
  <si>
    <t>Constant-Currency Revenue Growth</t>
  </si>
  <si>
    <t>Impact of Acquisitions/Divestitures: (Favorable)/Unfavorable</t>
  </si>
  <si>
    <t>Constant-Currency Revenue Growth Excluding Acquisitions/Divestitures</t>
  </si>
  <si>
    <t>Note: values may not sum to total due to rounding.</t>
  </si>
  <si>
    <r>
      <rPr>
        <sz val="12"/>
        <color rgb="FF000000"/>
        <rFont val="Arial"/>
      </rPr>
      <t xml:space="preserve"> </t>
    </r>
  </si>
  <si>
    <r>
      <rPr>
        <b/>
        <sz val="9"/>
        <color rgb="FF000000"/>
        <rFont val="Arial"/>
      </rPr>
      <t>Reconciliation of Adjusted EBITDA</t>
    </r>
    <r>
      <rPr>
        <b/>
        <vertAlign val="superscript"/>
        <sz val="9"/>
        <color rgb="FF000000"/>
        <rFont val="Arial"/>
      </rPr>
      <t xml:space="preserve">1
</t>
    </r>
    <r>
      <rPr>
        <i/>
        <sz val="9"/>
        <color rgb="FF000000"/>
        <rFont val="Arial"/>
      </rPr>
      <t>In $ thousands except leverage ratios</t>
    </r>
  </si>
  <si>
    <t>FY 2004</t>
  </si>
  <si>
    <t>FY2005</t>
  </si>
  <si>
    <t>FY 2006</t>
  </si>
  <si>
    <t>FY 2007</t>
  </si>
  <si>
    <t>FY 2008</t>
  </si>
  <si>
    <t>FY 2009</t>
  </si>
  <si>
    <t>FY 2010</t>
  </si>
  <si>
    <t>CONSOLIDATED ADJUSTED EBITDA RECONCILATION:</t>
  </si>
  <si>
    <t>GAAP operating income (loss)</t>
  </si>
  <si>
    <r>
      <rPr>
        <sz val="9"/>
        <color rgb="FF000000"/>
        <rFont val="Arial"/>
      </rPr>
      <t>Depreciation and amortization</t>
    </r>
    <r>
      <rPr>
        <vertAlign val="superscript"/>
        <sz val="9"/>
        <color rgb="FF000000"/>
        <rFont val="Arial"/>
      </rPr>
      <t>2</t>
    </r>
  </si>
  <si>
    <r>
      <rPr>
        <sz val="9"/>
        <color rgb="FF000000"/>
        <rFont val="Arial"/>
      </rPr>
      <t>Waltham, MA lease depreciation adjustment</t>
    </r>
    <r>
      <rPr>
        <vertAlign val="superscript"/>
        <sz val="9"/>
        <color rgb="FF000000"/>
        <rFont val="Arial"/>
      </rPr>
      <t>3</t>
    </r>
  </si>
  <si>
    <r>
      <rPr>
        <sz val="9"/>
        <color rgb="FF000000"/>
        <rFont val="Arial"/>
      </rPr>
      <t>Share-based compensation expense</t>
    </r>
    <r>
      <rPr>
        <vertAlign val="superscript"/>
        <sz val="9"/>
        <color rgb="FF000000"/>
        <rFont val="Arial"/>
      </rPr>
      <t>4</t>
    </r>
  </si>
  <si>
    <t>Proceeds from insurance</t>
  </si>
  <si>
    <r>
      <rPr>
        <sz val="9"/>
        <color rgb="FF000000"/>
        <rFont val="Arial"/>
      </rPr>
      <t>Interest expense associated with Waltham, MA lease</t>
    </r>
    <r>
      <rPr>
        <vertAlign val="superscript"/>
        <sz val="9"/>
        <color rgb="FF000000"/>
        <rFont val="Arial"/>
      </rPr>
      <t>3</t>
    </r>
  </si>
  <si>
    <t>Earn-out related charges</t>
  </si>
  <si>
    <t>Certain impairments and other adjustments</t>
  </si>
  <si>
    <t>Gain on purchase or sale of subsidiaries</t>
  </si>
  <si>
    <t>Restructuring related charges</t>
  </si>
  <si>
    <t>Realized gains (losses) on currency derivatives not included in operating income</t>
  </si>
  <si>
    <r>
      <rPr>
        <b/>
        <sz val="9"/>
        <color rgb="FF000000"/>
        <rFont val="Arial"/>
      </rPr>
      <t>Adjusted EBITDA</t>
    </r>
    <r>
      <rPr>
        <b/>
        <vertAlign val="superscript"/>
        <sz val="9"/>
        <color rgb="FF000000"/>
        <rFont val="Arial"/>
      </rPr>
      <t>1,5</t>
    </r>
  </si>
  <si>
    <r>
      <rPr>
        <vertAlign val="superscript"/>
        <sz val="9"/>
        <color rgb="FF000000"/>
        <rFont val="Arial"/>
      </rPr>
      <t xml:space="preserve">1 </t>
    </r>
    <r>
      <rPr>
        <sz val="9"/>
        <color rgb="FF000000"/>
        <rFont val="Arial"/>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</si>
  <si>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9"/>
        <color rgb="FF000000"/>
        <rFont val="Arial"/>
      </rPr>
      <t>2</t>
    </r>
    <r>
      <rPr>
        <sz val="9"/>
        <color rgb="FF000000"/>
        <rFont val="Arial"/>
      </rPr>
      <t xml:space="preserve"> Depreciation and amortization in this reconciliation prior to 2018 may be slightly different than depreciation and amortization on our cash flow statement to avoid double counting software amortization already captured in SBC.</t>
    </r>
  </si>
  <si>
    <r>
      <rPr>
        <vertAlign val="superscript"/>
        <sz val="9"/>
        <color rgb="FF000000"/>
        <rFont val="Arial"/>
      </rPr>
      <t>3</t>
    </r>
    <r>
      <rPr>
        <sz val="9"/>
        <color rgb="FF000000"/>
        <rFont val="Arial"/>
      </rPr>
      <t xml:space="preserve"> During Q1 FY2020, we adopted the new lease accounting standard, ASC 842. Our Waltham, MA lease, which was previously classified as build-to-suit, is now classified as an operating lease under the new standard. The Waltham depreciation and interest expense adjustments that were made in comparative periods are no longer made beginning in FY2020, as any impact from the Waltham lease is reflected in operating income.</t>
    </r>
  </si>
  <si>
    <r>
      <rPr>
        <vertAlign val="superscript"/>
        <sz val="9"/>
        <color rgb="FF000000"/>
        <rFont val="Arial"/>
      </rPr>
      <t>4</t>
    </r>
    <r>
      <rPr>
        <sz val="9"/>
        <color rgb="FF000000"/>
        <rFont val="Arial"/>
      </rPr>
      <t xml:space="preserve"> SBC expense in this reconciliation excludes any portion already included in restructuring-related charges to avoid double counting.</t>
    </r>
  </si>
  <si>
    <r>
      <rPr>
        <vertAlign val="superscript"/>
        <sz val="9"/>
        <color rgb="FF000000"/>
        <rFont val="Arial"/>
      </rPr>
      <t>5</t>
    </r>
    <r>
      <rPr>
        <sz val="9"/>
        <color rgb="FF000000"/>
        <rFont val="Arial"/>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</si>
  <si>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r>
      <rPr>
        <sz val="12"/>
        <color rgb="FF000000"/>
        <rFont val="Arial"/>
      </rPr>
      <t xml:space="preserve"> </t>
    </r>
  </si>
  <si>
    <r>
      <rPr>
        <b/>
        <sz val="9"/>
        <color rgb="FF000000"/>
        <rFont val="Arial"/>
      </rPr>
      <t>Reconciliation of Adjusted Free Cash Flow and Cash In (Out) from Working Capital</t>
    </r>
    <r>
      <rPr>
        <b/>
        <vertAlign val="superscript"/>
        <sz val="9"/>
        <color rgb="FF000000"/>
        <rFont val="Arial"/>
      </rPr>
      <t xml:space="preserve">
</t>
    </r>
    <r>
      <rPr>
        <i/>
        <sz val="9"/>
        <color rgb="FF000000"/>
        <rFont val="Arial"/>
      </rPr>
      <t>In $ thousands except where noted</t>
    </r>
  </si>
  <si>
    <t>ADJUSTED FREE CASH FLOW AND SELECTED CASH FLOW METRICS:</t>
  </si>
  <si>
    <t>Net cash provided by (used in) operations</t>
  </si>
  <si>
    <t>Purchases of property, plant &amp; equipment</t>
  </si>
  <si>
    <t>Purchases of intangible assets not related to acquisition</t>
  </si>
  <si>
    <t>Capitalization of software and website development costs</t>
  </si>
  <si>
    <r>
      <rPr>
        <sz val="9"/>
        <color rgb="FF000000"/>
        <rFont val="Arial"/>
      </rPr>
      <t>Proceeds from sale of assets</t>
    </r>
    <r>
      <rPr>
        <vertAlign val="superscript"/>
        <sz val="9"/>
        <color rgb="FF000000"/>
        <rFont val="Arial"/>
      </rPr>
      <t>1</t>
    </r>
  </si>
  <si>
    <t>Payment of contingent earn-out liabilities</t>
  </si>
  <si>
    <t>Proceeds from insurance related to investing activities</t>
  </si>
  <si>
    <t>Adjusted free cash flow</t>
  </si>
  <si>
    <t xml:space="preserve">  Cash paid for interest</t>
  </si>
  <si>
    <t xml:space="preserve">  Cash received for interest</t>
  </si>
  <si>
    <r>
      <rPr>
        <sz val="9"/>
        <color rgb="FF000000"/>
        <rFont val="Arial"/>
      </rPr>
      <t xml:space="preserve">  Interest expense for Waltham, Massachusetts Lease</t>
    </r>
    <r>
      <rPr>
        <vertAlign val="superscript"/>
        <sz val="9"/>
        <color rgb="FF000000"/>
        <rFont val="Arial"/>
      </rPr>
      <t>2</t>
    </r>
  </si>
  <si>
    <r>
      <rPr>
        <b/>
        <sz val="9"/>
        <color rgb="FF000000"/>
        <rFont val="Arial"/>
      </rPr>
      <t>Cash interest, net</t>
    </r>
    <r>
      <rPr>
        <b/>
        <vertAlign val="superscript"/>
        <sz val="9"/>
        <color rgb="FF000000"/>
        <rFont val="Arial"/>
      </rPr>
      <t>2</t>
    </r>
  </si>
  <si>
    <t>Reference:</t>
  </si>
  <si>
    <t>Value of finance leases</t>
  </si>
  <si>
    <t>Cash restructuring payments</t>
  </si>
  <si>
    <t>Cash taxes</t>
  </si>
  <si>
    <t>CASH IN (OUT) FROM WORKING CAPITAL</t>
  </si>
  <si>
    <t>Adjusted free cash flow (from above)</t>
  </si>
  <si>
    <t>Adjusted EBITDA (from previous tab)</t>
  </si>
  <si>
    <t>Cash interest, net</t>
  </si>
  <si>
    <r>
      <rPr>
        <sz val="9"/>
        <color rgb="FF000000"/>
        <rFont val="Arial"/>
      </rPr>
      <t>Proceeds from sale of assets</t>
    </r>
    <r>
      <rPr>
        <vertAlign val="superscript"/>
        <sz val="9"/>
        <color rgb="FF000000"/>
        <rFont val="Arial"/>
      </rPr>
      <t>1</t>
    </r>
  </si>
  <si>
    <t>Cash in (out) from working capital [adjusted FCF minus sum of rows 31 - 38 above]</t>
  </si>
  <si>
    <r>
      <rPr>
        <vertAlign val="superscript"/>
        <sz val="9"/>
        <color theme="1"/>
        <rFont val="Arial"/>
      </rPr>
      <t>1</t>
    </r>
    <r>
      <rPr>
        <sz val="9"/>
        <color theme="1"/>
        <rFont val="Arial"/>
      </rPr>
      <t xml:space="preserve"> During Q1 FY2024, we revised our adjusted free cash flow metric to include proceeds from the sale of assets, which we believe provides useful information regarding the return on tangible or intangible assets that were used in operations. We have revised our presentation of all prior periods presented to reflect our revised adjusted free cash flow metric.</t>
    </r>
  </si>
  <si>
    <r>
      <rPr>
        <vertAlign val="superscript"/>
        <sz val="9"/>
        <color theme="1"/>
        <rFont val="Arial"/>
      </rPr>
      <t>2</t>
    </r>
    <r>
      <rPr>
        <sz val="9"/>
        <color theme="1"/>
        <rFont val="Arial"/>
      </rPr>
      <t xml:space="preserve"> Cash interest, net is cash interest payments, partially offset by cash interest received on our cash and marketable securities as of Q1 FY2020 in this document. The presentation of information prior to this quarter shows  only the cash interest payments, but cash interest received was immaterial in these periods.</t>
    </r>
  </si>
  <si>
    <r>
      <rPr>
        <sz val="12"/>
        <color rgb="FF000000"/>
        <rFont val="Arial"/>
      </rPr>
      <t xml:space="preserve"> </t>
    </r>
  </si>
  <si>
    <r>
      <rPr>
        <b/>
        <sz val="9"/>
        <color rgb="FF000000"/>
        <rFont val="Arial"/>
      </rPr>
      <t>Net debt and other debt-related metrics</t>
    </r>
    <r>
      <rPr>
        <b/>
        <vertAlign val="superscript"/>
        <sz val="9"/>
        <color rgb="FF000000"/>
        <rFont val="Arial"/>
      </rPr>
      <t xml:space="preserve">
</t>
    </r>
    <r>
      <rPr>
        <i/>
        <sz val="9"/>
        <color rgb="FF000000"/>
        <rFont val="Arial"/>
      </rPr>
      <t>In $ thousands except where noted</t>
    </r>
  </si>
  <si>
    <t>At Year End</t>
  </si>
  <si>
    <t>NET CASH (DEBT):</t>
  </si>
  <si>
    <t>Cash and cash equivalents</t>
  </si>
  <si>
    <t>Plus: marketable securities (current)</t>
  </si>
  <si>
    <t>Plus: marketable securities (non-current)</t>
  </si>
  <si>
    <t>Less: Short-term debt</t>
  </si>
  <si>
    <t>Less: Long-term debt</t>
  </si>
  <si>
    <t>Less: Debt issuance costs, debt discounts and debt premiums</t>
  </si>
  <si>
    <t>Net cash (debt)</t>
  </si>
  <si>
    <t>DEBT COMPONENTS:</t>
  </si>
  <si>
    <t>High Yield Notes</t>
  </si>
  <si>
    <t>N/A</t>
  </si>
  <si>
    <t>Term Loans</t>
  </si>
  <si>
    <t>2nd Lien Debt</t>
  </si>
  <si>
    <t>Revolving Credit Facility (Drawn Amounts)</t>
  </si>
  <si>
    <t>Other debt</t>
  </si>
  <si>
    <t>Consolidated Net Leverage Ratio*</t>
  </si>
  <si>
    <t>Senior Secured Net Leverage Ratio*</t>
  </si>
  <si>
    <t>*Consolidated and Senior Secured Net Leverage Ratios as calculated per our amended credit agreement definitions</t>
  </si>
  <si>
    <r>
      <rPr>
        <sz val="12"/>
        <color rgb="FF000000"/>
        <rFont val="Arial"/>
      </rPr>
      <t xml:space="preserve"> </t>
    </r>
  </si>
  <si>
    <r>
      <rPr>
        <b/>
        <sz val="9"/>
        <color rgb="FF000000"/>
        <rFont val="Arial"/>
      </rPr>
      <t>Reconciliation of Component Revenue to Segment Revenue</t>
    </r>
    <r>
      <rPr>
        <b/>
        <vertAlign val="superscript"/>
        <sz val="9"/>
        <color rgb="FF000000"/>
        <rFont val="Arial"/>
      </rPr>
      <t xml:space="preserve">
</t>
    </r>
    <r>
      <rPr>
        <i/>
        <sz val="9"/>
        <color rgb="FF000000"/>
        <rFont val="Arial"/>
      </rPr>
      <t>In $ millions except where noted</t>
    </r>
  </si>
  <si>
    <t>REVENUE BY COMPONENT:</t>
  </si>
  <si>
    <t>Upload and Print</t>
  </si>
  <si>
    <t>PrintBrothers reported revenue</t>
  </si>
  <si>
    <t>The Print Group reported revenue</t>
  </si>
  <si>
    <t>Upload and Print inter-segment eliminations</t>
  </si>
  <si>
    <t>Total Upload and Print revenue</t>
  </si>
  <si>
    <t>All Other Businesses Segment (components of which are below)</t>
  </si>
  <si>
    <t>BuildASign component revenue</t>
  </si>
  <si>
    <t>Early-stage businesses component revenue</t>
  </si>
  <si>
    <t>Albumprinter component revenue (1)</t>
  </si>
  <si>
    <t>Total All Other Businesses Segment Revenue</t>
  </si>
  <si>
    <t>1 Albumprinter Component revenue is included in All Other Businesses Segment EBITDA through its divestiture date of August 31, 2017.</t>
  </si>
  <si>
    <r>
      <rPr>
        <sz val="12"/>
        <color rgb="FF000000"/>
        <rFont val="Arial"/>
      </rPr>
      <t xml:space="preserve"> </t>
    </r>
  </si>
  <si>
    <r>
      <rPr>
        <b/>
        <sz val="7"/>
        <color rgb="FF000000"/>
        <rFont val="Arial"/>
      </rPr>
      <t xml:space="preserve">Reconciliation of Constant-Currency Revenue Growth
</t>
    </r>
    <r>
      <rPr>
        <i/>
        <sz val="7"/>
        <color rgb="FF000000"/>
        <rFont val="Arial"/>
      </rPr>
      <t>In $ thousands except where noted</t>
    </r>
  </si>
  <si>
    <t>REVENUE GROWTH RECONCILATION BY REPORTABLE SEGMENT:</t>
  </si>
  <si>
    <t>Vista</t>
  </si>
  <si>
    <t>1 %</t>
  </si>
  <si>
    <t>PrintBrothers</t>
  </si>
  <si>
    <t>3 %</t>
  </si>
  <si>
    <t>The Print Group</t>
  </si>
  <si>
    <t>Combined Upload &amp; Print</t>
  </si>
  <si>
    <t xml:space="preserve">National Pen </t>
  </si>
  <si>
    <r>
      <rPr>
        <sz val="7"/>
        <color rgb="FF000000"/>
        <rFont val="Arial"/>
      </rPr>
      <t>% Change</t>
    </r>
    <r>
      <rPr>
        <vertAlign val="superscript"/>
        <sz val="7"/>
        <color rgb="FF000000"/>
        <rFont val="Arial"/>
      </rPr>
      <t>1</t>
    </r>
  </si>
  <si>
    <t>Pro Forma Growth Rates:</t>
  </si>
  <si>
    <t>Pro Forma Revenue Growth in U.S. Dollars</t>
  </si>
  <si>
    <t>Pro Forma Revenue Growth in Constant Currency</t>
  </si>
  <si>
    <t>Impact of Discontinued Operations</t>
  </si>
  <si>
    <t>Pro Forma Constant-Currency Revenue Growth Excluding Discontinued Operations</t>
  </si>
  <si>
    <t>All Other Businesses</t>
  </si>
  <si>
    <t>28 %</t>
  </si>
  <si>
    <t>29 %</t>
  </si>
  <si>
    <t>4 %</t>
  </si>
  <si>
    <t>Components of All Other Businesses</t>
  </si>
  <si>
    <t>BuildASign Revenue</t>
  </si>
  <si>
    <t>Early-Stage Businesses Revenue</t>
  </si>
  <si>
    <t>Inter-Segment Eliminations</t>
  </si>
  <si>
    <t>Total Revenue</t>
  </si>
  <si>
    <r>
      <rPr>
        <vertAlign val="superscript"/>
        <sz val="7"/>
        <color rgb="FF000000"/>
        <rFont val="Arial"/>
      </rPr>
      <t>1</t>
    </r>
    <r>
      <rPr>
        <sz val="7"/>
        <color rgb="FF000000"/>
        <rFont val="Arial"/>
      </rPr>
      <t xml:space="preserve"> National Pen's reported revenue growth was 100% in Q3 FY2017, Q4 FY2017, Q1 FY2018 and Q2 FY2018 since we did not own this business in the year-ago period.</t>
    </r>
  </si>
  <si>
    <t>Note: During the first quarter of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</si>
  <si>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r>
      <rPr>
        <sz val="12"/>
        <color rgb="FF000000"/>
        <rFont val="Arial"/>
      </rPr>
      <t xml:space="preserve"> </t>
    </r>
  </si>
  <si>
    <r>
      <rPr>
        <b/>
        <sz val="9"/>
        <color rgb="FF000000"/>
        <rFont val="Arial"/>
      </rPr>
      <t xml:space="preserve">Reconciliation of Segment or Component Unlevered Free Cash Flow and Component EBITDA
</t>
    </r>
    <r>
      <rPr>
        <i/>
        <sz val="9"/>
        <color rgb="FF000000"/>
        <rFont val="Arial"/>
      </rPr>
      <t>In $ thousands except where noted</t>
    </r>
  </si>
  <si>
    <t>UNLEVERED FREE CASH FLOW BY SEGMENT OR COMPONENT:</t>
  </si>
  <si>
    <t>Segment EBITDA</t>
  </si>
  <si>
    <t>Capital Expenditures</t>
  </si>
  <si>
    <t>Capitalized Software</t>
  </si>
  <si>
    <t>SBC expense treated as cash</t>
  </si>
  <si>
    <r>
      <rPr>
        <sz val="9"/>
        <color rgb="FF000000"/>
        <rFont val="Arial"/>
      </rPr>
      <t>Other reconciling items</t>
    </r>
    <r>
      <rPr>
        <vertAlign val="superscript"/>
        <sz val="9"/>
        <color rgb="FF000000"/>
        <rFont val="Arial"/>
      </rPr>
      <t>1</t>
    </r>
  </si>
  <si>
    <t>Unlevered free cash flow</t>
  </si>
  <si>
    <t>PrintBrothers Segment EBITDA</t>
  </si>
  <si>
    <t>The Print Group Segment EBITDA</t>
  </si>
  <si>
    <t>Combined Upload and Print Segment EBITDA</t>
  </si>
  <si>
    <r>
      <rPr>
        <sz val="9"/>
        <color rgb="FF000000"/>
        <rFont val="Arial"/>
      </rPr>
      <t>Other reconciling items</t>
    </r>
    <r>
      <rPr>
        <vertAlign val="superscript"/>
        <sz val="9"/>
        <color rgb="FF000000"/>
        <rFont val="Arial"/>
      </rPr>
      <t>1</t>
    </r>
  </si>
  <si>
    <t>Combined Upload and Print Unlevered free cash flow</t>
  </si>
  <si>
    <t>National Pen</t>
  </si>
  <si>
    <r>
      <rPr>
        <sz val="9"/>
        <color rgb="FF000000"/>
        <rFont val="Arial"/>
      </rPr>
      <t>Other reconciling items</t>
    </r>
    <r>
      <rPr>
        <vertAlign val="superscript"/>
        <sz val="9"/>
        <color rgb="FF000000"/>
        <rFont val="Arial"/>
      </rPr>
      <t>1</t>
    </r>
  </si>
  <si>
    <t>Segment EBITDA (components below)</t>
  </si>
  <si>
    <t>BuildASign Component EBITDA</t>
  </si>
  <si>
    <t>Early-Stage Investments Component EBITDA</t>
  </si>
  <si>
    <t>Albumprinter Component EBITDA3</t>
  </si>
  <si>
    <t>n/a</t>
  </si>
  <si>
    <r>
      <rPr>
        <sz val="9"/>
        <color rgb="FF000000"/>
        <rFont val="Arial"/>
      </rPr>
      <t>Other reconciling items</t>
    </r>
    <r>
      <rPr>
        <vertAlign val="superscript"/>
        <sz val="9"/>
        <color rgb="FF000000"/>
        <rFont val="Arial"/>
      </rPr>
      <t>1</t>
    </r>
  </si>
  <si>
    <t>BuildASign Unlevered free cash flow</t>
  </si>
  <si>
    <r>
      <rPr>
        <sz val="9"/>
        <color rgb="FF000000"/>
        <rFont val="Arial"/>
      </rPr>
      <t>Other reconciling items</t>
    </r>
    <r>
      <rPr>
        <vertAlign val="superscript"/>
        <sz val="9"/>
        <color rgb="FF000000"/>
        <rFont val="Arial"/>
      </rPr>
      <t>1</t>
    </r>
  </si>
  <si>
    <t>Early-Stage Investments Unlevered free cash flow</t>
  </si>
  <si>
    <r>
      <rPr>
        <vertAlign val="superscript"/>
        <sz val="9"/>
        <color theme="1"/>
        <rFont val="Arial"/>
      </rPr>
      <t xml:space="preserve">1 </t>
    </r>
    <r>
      <rPr>
        <sz val="9"/>
        <color theme="1"/>
        <rFont val="Arial"/>
      </rPr>
      <t>"Other reconciling items" includes net working capital changes and estimated tax allocation.</t>
    </r>
  </si>
  <si>
    <r>
      <rPr>
        <vertAlign val="superscript"/>
        <sz val="9"/>
        <color theme="1"/>
        <rFont val="Arial"/>
      </rPr>
      <t xml:space="preserve">2 </t>
    </r>
    <r>
      <rPr>
        <sz val="9"/>
        <color theme="1"/>
        <rFont val="Arial"/>
      </rPr>
      <t>Information for the trailing twelve months ended February 29, 2020 is unaudited.</t>
    </r>
  </si>
  <si>
    <t>3 Albumprinter Component EBITDA is included in All Other Businesses Segment EBITDA through its divestiture date of August 31, 2017.</t>
  </si>
  <si>
    <r>
      <rPr>
        <sz val="12"/>
        <color rgb="FF000000"/>
        <rFont val="Arial"/>
      </rPr>
      <t xml:space="preserve"> </t>
    </r>
  </si>
  <si>
    <r>
      <rPr>
        <b/>
        <sz val="9"/>
        <color rgb="FF000000"/>
        <rFont val="Arial"/>
      </rPr>
      <t>Steady State Free Cash Flow ("SSFCF")</t>
    </r>
    <r>
      <rPr>
        <b/>
        <vertAlign val="superscript"/>
        <sz val="9"/>
        <color rgb="FF000000"/>
        <rFont val="Arial"/>
      </rPr>
      <t xml:space="preserve">
</t>
    </r>
    <r>
      <rPr>
        <i/>
        <sz val="9"/>
        <color rgb="FF000000"/>
        <rFont val="Arial"/>
      </rPr>
      <t>In $ millions except where noted</t>
    </r>
  </si>
  <si>
    <r>
      <rPr>
        <b/>
        <sz val="9"/>
        <color rgb="FFFFFFFF"/>
        <rFont val="Arial"/>
      </rPr>
      <t>FY 2015</t>
    </r>
    <r>
      <rPr>
        <b/>
        <vertAlign val="superscript"/>
        <sz val="9"/>
        <color rgb="FFFFFFFF"/>
        <rFont val="Arial"/>
      </rPr>
      <t>2</t>
    </r>
  </si>
  <si>
    <r>
      <rPr>
        <sz val="9"/>
        <color rgb="FF000000"/>
        <rFont val="Arial"/>
      </rPr>
      <t>Date of publication</t>
    </r>
    <r>
      <rPr>
        <vertAlign val="superscript"/>
        <sz val="9"/>
        <color rgb="FF000000"/>
        <rFont val="Arial"/>
      </rPr>
      <t>1</t>
    </r>
  </si>
  <si>
    <t>July 29, 2015</t>
  </si>
  <si>
    <t>July 27, 2016</t>
  </si>
  <si>
    <t>July 26, 2017</t>
  </si>
  <si>
    <t>August 1, 2018</t>
  </si>
  <si>
    <t>July 31, 2019</t>
  </si>
  <si>
    <t>July 29, 2020</t>
  </si>
  <si>
    <t>July 27, 2022</t>
  </si>
  <si>
    <t>July 26, 2023</t>
  </si>
  <si>
    <t>July 31, 2024</t>
  </si>
  <si>
    <t>High estimate of SSFCF</t>
  </si>
  <si>
    <t>Low estimate of SSFCF</t>
  </si>
  <si>
    <t>SSFCF:</t>
  </si>
  <si>
    <r>
      <rPr>
        <sz val="9"/>
        <color rgb="FF000000"/>
        <rFont val="Arial"/>
      </rPr>
      <t>Add back cash interest expense</t>
    </r>
    <r>
      <rPr>
        <vertAlign val="superscript"/>
        <sz val="9"/>
        <color rgb="FF000000"/>
        <rFont val="Arial"/>
      </rPr>
      <t>3</t>
    </r>
  </si>
  <si>
    <r>
      <rPr>
        <sz val="9"/>
        <color rgb="FF000000"/>
        <rFont val="Arial"/>
      </rPr>
      <t>Adjustment for pro forma UFCF of non-controlling interests / M&amp;A</t>
    </r>
    <r>
      <rPr>
        <vertAlign val="superscript"/>
        <sz val="9"/>
        <color rgb="FF000000"/>
        <rFont val="Arial"/>
      </rPr>
      <t>1</t>
    </r>
  </si>
  <si>
    <r>
      <rPr>
        <sz val="9"/>
        <color rgb="FF000000"/>
        <rFont val="Arial"/>
      </rPr>
      <t>Adjustment for pro forma UFCF of non-steady state working capital change</t>
    </r>
    <r>
      <rPr>
        <vertAlign val="superscript"/>
        <sz val="9"/>
        <color rgb="FF000000"/>
        <rFont val="Arial"/>
      </rPr>
      <t>1</t>
    </r>
  </si>
  <si>
    <r>
      <rPr>
        <sz val="9"/>
        <color rgb="FF000000"/>
        <rFont val="Arial"/>
      </rPr>
      <t>Adjustment for pro forma UFCF of non-controlling interests</t>
    </r>
    <r>
      <rPr>
        <vertAlign val="superscript"/>
        <sz val="9"/>
        <color rgb="FF000000"/>
        <rFont val="Arial"/>
      </rPr>
      <t>1</t>
    </r>
  </si>
  <si>
    <r>
      <rPr>
        <sz val="9"/>
        <color rgb="FF000000"/>
        <rFont val="Arial"/>
      </rPr>
      <t>Adjustment for pro forma UFCF of the acquisition of M&amp;A, planned divestiture and non-steady state working capital change</t>
    </r>
    <r>
      <rPr>
        <vertAlign val="superscript"/>
        <sz val="9"/>
        <color rgb="FF000000"/>
        <rFont val="Arial"/>
      </rPr>
      <t>1</t>
    </r>
  </si>
  <si>
    <t>Adjustment for below steady-state costs not included in UFCF</t>
  </si>
  <si>
    <t>Adjustment for impact of technology migration activities and Ukraine response</t>
  </si>
  <si>
    <t>Adjustment for pro forma impact of restructuring activity</t>
  </si>
  <si>
    <t xml:space="preserve">Adjustment for pro forma cash flow (and adjusted EBITDA) savings of current-year restructuring activity </t>
  </si>
  <si>
    <t>Adjustment for current-year cash restructuring payments</t>
  </si>
  <si>
    <t>Adjustment for FY2024 proceeds from sale of assets</t>
  </si>
  <si>
    <t>Adjustment for gain on early settlement of derivative contracts not intended to hedge adjusted EBITDA</t>
  </si>
  <si>
    <t>Adjustments for incremental impact of loss of certain partner profits</t>
  </si>
  <si>
    <t>Adjustment for incremental impact of vista shipping price reductions</t>
  </si>
  <si>
    <t>Adjustment for income tax refund received related to U.S. taxes in prior periods</t>
  </si>
  <si>
    <t>Approximate pro-forma unlevered free cash flow normalized for the above items</t>
  </si>
  <si>
    <r>
      <rPr>
        <b/>
        <sz val="9"/>
        <color rgb="FF000000"/>
        <rFont val="Arial"/>
      </rPr>
      <t>FY2019 Forward Add back Approach</t>
    </r>
    <r>
      <rPr>
        <b/>
        <vertAlign val="superscript"/>
        <sz val="9"/>
        <color rgb="FF000000"/>
        <rFont val="Arial"/>
      </rPr>
      <t>1</t>
    </r>
  </si>
  <si>
    <t>Approximate pro-forma unlevered free cash flow from above</t>
  </si>
  <si>
    <r>
      <rPr>
        <sz val="9"/>
        <color rgb="FF000000"/>
        <rFont val="Arial"/>
      </rPr>
      <t xml:space="preserve">Add back low estimate of investment </t>
    </r>
    <r>
      <rPr>
        <u/>
        <sz val="9"/>
        <color rgb="FF000000"/>
        <rFont val="Arial"/>
      </rPr>
      <t>not</t>
    </r>
    <r>
      <rPr>
        <sz val="9"/>
        <color rgb="FF000000"/>
        <rFont val="Arial"/>
      </rPr>
      <t xml:space="preserve"> needed to maintain steady state</t>
    </r>
  </si>
  <si>
    <r>
      <rPr>
        <sz val="9"/>
        <color rgb="FF000000"/>
        <rFont val="Arial"/>
      </rPr>
      <t xml:space="preserve">Add back the increment between the low and high estimates of investment </t>
    </r>
    <r>
      <rPr>
        <u/>
        <sz val="9"/>
        <color rgb="FF000000"/>
        <rFont val="Arial"/>
      </rPr>
      <t>not</t>
    </r>
    <r>
      <rPr>
        <sz val="9"/>
        <color rgb="FF000000"/>
        <rFont val="Arial"/>
      </rPr>
      <t xml:space="preserve"> needed to maintain steady state</t>
    </r>
  </si>
  <si>
    <r>
      <rPr>
        <b/>
        <sz val="9"/>
        <color rgb="FF000000"/>
        <rFont val="Arial"/>
      </rPr>
      <t>FY2015-FY2018 Add back Approach</t>
    </r>
    <r>
      <rPr>
        <b/>
        <vertAlign val="superscript"/>
        <sz val="9"/>
        <color rgb="FF000000"/>
        <rFont val="Arial"/>
      </rPr>
      <t>1</t>
    </r>
  </si>
  <si>
    <r>
      <rPr>
        <sz val="9"/>
        <color rgb="FF000000"/>
        <rFont val="Arial"/>
      </rPr>
      <t>Add back organic investments</t>
    </r>
    <r>
      <rPr>
        <vertAlign val="superscript"/>
        <sz val="9"/>
        <color rgb="FF000000"/>
        <rFont val="Arial"/>
      </rPr>
      <t>4</t>
    </r>
  </si>
  <si>
    <t>Pro-forma unlevered free cash flow prior to organic investments</t>
  </si>
  <si>
    <t>Subtract low estimate of investment needed to maintain steady state</t>
  </si>
  <si>
    <t>Subtract the increment between the low and high estimates of investment needed to maintain steady state</t>
  </si>
  <si>
    <r>
      <rPr>
        <vertAlign val="superscript"/>
        <sz val="9"/>
        <color theme="1"/>
        <rFont val="Arial"/>
      </rPr>
      <t xml:space="preserve">1 </t>
    </r>
    <r>
      <rPr>
        <sz val="9"/>
        <color theme="1"/>
        <rFont val="Arial"/>
      </rPr>
      <t>Our presentation of our high and low estimates of SSFCF has evolved since FY2015. Some lines have been aggregated or disaggregated, and we now add back our estimated investments not needed to maintain steady state rather than adding our organic investments and subtracting our estimated investments needed to maintain steady state.</t>
    </r>
  </si>
  <si>
    <r>
      <rPr>
        <vertAlign val="superscript"/>
        <sz val="9"/>
        <color theme="1"/>
        <rFont val="Arial"/>
      </rPr>
      <t xml:space="preserve">2 </t>
    </r>
    <r>
      <rPr>
        <sz val="9"/>
        <color theme="1"/>
        <rFont val="Arial"/>
      </rPr>
      <t>Since estimating our SSFCF in fiscal year 2015, we have made two changes that would have increased the basis for our SSFCF estimate at that time. The first is that we adopted the new share-based compensation accounting standard, ASU 2016-09, which effectively increases our presentation of cash flow from oeprations and free cash flow. The second is that we add back cash interest expense to arrive at unlevered free cash flow. We have not updated the fiscal year 2015 estimated SSFCF range above to reflect these changes.</t>
    </r>
  </si>
  <si>
    <r>
      <rPr>
        <vertAlign val="superscript"/>
        <sz val="9"/>
        <color theme="1"/>
        <rFont val="Arial"/>
      </rPr>
      <t xml:space="preserve">3 </t>
    </r>
    <r>
      <rPr>
        <sz val="9"/>
        <color theme="1"/>
        <rFont val="Arial"/>
      </rPr>
      <t xml:space="preserve">Excludes cash interest for Waltham, Massachusetts facility lease. The GAAP measure upon which free cash flow is based is cash flow from operations. Refer to the previous adjusted free cash flow reconciliation tab herein. </t>
    </r>
  </si>
  <si>
    <r>
      <rPr>
        <vertAlign val="superscript"/>
        <sz val="9"/>
        <color theme="1"/>
        <rFont val="Arial"/>
      </rPr>
      <t>4</t>
    </r>
    <r>
      <rPr>
        <sz val="9"/>
        <color theme="1"/>
        <rFont val="Arial"/>
      </rPr>
      <t xml:space="preserve"> In fiscal years 2015 and 2016 we added back major long-term investments and diverse other long-term investments. Our presentation of these items changed in fiscal 2017 to aggregate these line items within the organic investments add back. Major long-term investments were $80 million and $114 million in FY 2015 and FY 2016, respectively. Diverse other long-term investments were $175 million and $176 million in FY 2015 and FY 2016, respectively.</t>
    </r>
  </si>
  <si>
    <t>Stated Currency Rates</t>
  </si>
  <si>
    <t>Used for Year-over-Year Bookings Growth and Vista Cumulative Gross Profit and Contribution Profit $ per Customer by Acquisition Cohort</t>
  </si>
  <si>
    <t>Currency</t>
  </si>
  <si>
    <t>Exchange Rate (USD per Currency)</t>
  </si>
  <si>
    <t>United Arab Emirates</t>
  </si>
  <si>
    <t>Australia</t>
  </si>
  <si>
    <t>Bulgaria</t>
  </si>
  <si>
    <t>Brazil</t>
  </si>
  <si>
    <t>Canada</t>
  </si>
  <si>
    <t>Switzerland</t>
  </si>
  <si>
    <t>China</t>
  </si>
  <si>
    <t>Czech Republic</t>
  </si>
  <si>
    <t>Denmark</t>
  </si>
  <si>
    <t>Euro Countries</t>
  </si>
  <si>
    <t>U.K.</t>
  </si>
  <si>
    <t>Hong Kong</t>
  </si>
  <si>
    <t>Croatia</t>
  </si>
  <si>
    <t>Hungary</t>
  </si>
  <si>
    <t>Israel</t>
  </si>
  <si>
    <t>India</t>
  </si>
  <si>
    <t>Jamaica</t>
  </si>
  <si>
    <t>Japan</t>
  </si>
  <si>
    <t>South Korea</t>
  </si>
  <si>
    <t>Mexico</t>
  </si>
  <si>
    <t>Malaysia</t>
  </si>
  <si>
    <t>Norway</t>
  </si>
  <si>
    <t>New Zealand</t>
  </si>
  <si>
    <t>Philippines</t>
  </si>
  <si>
    <t>Poland</t>
  </si>
  <si>
    <t>Romania</t>
  </si>
  <si>
    <t>Sweden</t>
  </si>
  <si>
    <t>Singapore</t>
  </si>
  <si>
    <t>Thailand</t>
  </si>
  <si>
    <t>Tunisia</t>
  </si>
  <si>
    <t>Turkey</t>
  </si>
  <si>
    <t>Taiwan</t>
  </si>
  <si>
    <t>USA</t>
  </si>
  <si>
    <t>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</si>
</sst>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quot;-&quot;&quot;$&quot;#,##0;&quot;$&quot;#,##0;_(@_)"/>
    <numFmt numFmtId="165" formatCode="#,##0_)%;\(#,##0\)%;&quot;-&quot;_)\%;_(@_)"/>
    <numFmt numFmtId="166" formatCode="* &quot;$&quot;#,##0_);* \(&quot;$&quot;#,##0\);* &quot;$&quot;&quot;-&quot;_);_(@_)"/>
    <numFmt numFmtId="167" formatCode="* #,##0;* \(#,##0\);* &quot;-&quot;;_(@_)"/>
    <numFmt numFmtId="168" formatCode="_(* #,##0_);_(* \(#,##0\);_(* &quot;-&quot;??_);_(@_)"/>
    <numFmt numFmtId="169" formatCode="&quot;$&quot;#,##0_);\(&quot;$&quot;#,##0\);&quot;$&quot;#,##0_);_(@_)"/>
    <numFmt numFmtId="170" formatCode="_(* #,##0_);_(* \(#,##0\);_(* &quot;-&quot;_);_(@_)"/>
    <numFmt numFmtId="171" formatCode="_(* #,##0.00_);_(* \(#,##0.00\);_(* &quot;-&quot;??_);_(@_)"/>
    <numFmt numFmtId="172" formatCode="* #,##0.00;* \(#,##0.00\);* &quot;-&quot;;_(@_)"/>
    <numFmt numFmtId="173" formatCode="&quot;$&quot;#,##0.0_);\(&quot;$&quot;#,##0.0\);&quot;$&quot;#,##0.0_);_(@_)"/>
    <numFmt numFmtId="174" formatCode="* #,##0.0;* \(#,##0.0\);* &quot;-&quot;;_(@_)"/>
    <numFmt numFmtId="175" formatCode="_(&quot;$&quot;* #,##0.00_);_(&quot;$&quot;* \(#,##0.00\);_(&quot;$&quot;* &quot;-&quot;??_);_(@_)"/>
    <numFmt numFmtId="176" formatCode="0%;\(0\)%"/>
    <numFmt numFmtId="177" formatCode="0.000"/>
  </numFmts>
  <fonts count="29" x14ac:knownFonts="1">
    <font>
      <sz val="10"/>
      <color rgb="FF000000"/>
      <name val="Arial"/>
      <scheme val="minor"/>
    </font>
    <font>
      <sz val="9"/>
      <color rgb="FF000000"/>
      <name val="Arial"/>
    </font>
    <font>
      <sz val="7"/>
      <color rgb="FF000000"/>
      <name val="Times New Roman"/>
    </font>
    <font>
      <sz val="9"/>
      <color theme="1"/>
      <name val="Arial"/>
    </font>
    <font>
      <b/>
      <sz val="9"/>
      <color rgb="FFFFFFFF"/>
      <name val="Arial"/>
    </font>
    <font>
      <b/>
      <sz val="9"/>
      <color rgb="FF000000"/>
      <name val="Arial"/>
    </font>
    <font>
      <sz val="10"/>
      <color theme="1"/>
      <name val="Arial"/>
    </font>
    <font>
      <sz val="9"/>
      <color rgb="FF2C2C2C"/>
      <name val="Arial"/>
    </font>
    <font>
      <b/>
      <sz val="9"/>
      <color rgb="FF2C2C2C"/>
      <name val="Arial"/>
    </font>
    <font>
      <sz val="10"/>
      <color rgb="FF000000"/>
      <name val="Times New Roman"/>
    </font>
    <font>
      <i/>
      <sz val="9"/>
      <color rgb="FF000000"/>
      <name val="Arial"/>
    </font>
    <font>
      <b/>
      <sz val="9"/>
      <color theme="1"/>
      <name val="Arial"/>
    </font>
    <font>
      <vertAlign val="superscript"/>
      <sz val="9"/>
      <color theme="1"/>
      <name val="Arial"/>
    </font>
    <font>
      <sz val="10"/>
      <color rgb="FF000000"/>
      <name val="Arial"/>
    </font>
    <font>
      <sz val="7"/>
      <color rgb="FF000000"/>
      <name val="Arial"/>
    </font>
    <font>
      <b/>
      <sz val="7"/>
      <color rgb="FFFFFFFF"/>
      <name val="Arial"/>
    </font>
    <font>
      <b/>
      <sz val="7"/>
      <color rgb="FF000000"/>
      <name val="Arial"/>
    </font>
    <font>
      <sz val="7"/>
      <color theme="1"/>
      <name val="Arial"/>
    </font>
    <font>
      <i/>
      <sz val="7"/>
      <color rgb="FF000000"/>
      <name val="Arial"/>
    </font>
    <font>
      <sz val="10"/>
      <color theme="1"/>
      <name val="Arial"/>
    </font>
    <font>
      <b/>
      <sz val="10"/>
      <color theme="1"/>
      <name val="Arial"/>
    </font>
    <font>
      <i/>
      <sz val="10"/>
      <color theme="1"/>
      <name val="Arial"/>
    </font>
    <font>
      <b/>
      <sz val="10"/>
      <color rgb="FF000000"/>
      <name val="Arial"/>
    </font>
    <font>
      <sz val="12"/>
      <color rgb="FF000000"/>
      <name val="Arial"/>
    </font>
    <font>
      <b/>
      <vertAlign val="superscript"/>
      <sz val="9"/>
      <color rgb="FF000000"/>
      <name val="Arial"/>
    </font>
    <font>
      <vertAlign val="superscript"/>
      <sz val="9"/>
      <color rgb="FF000000"/>
      <name val="Arial"/>
    </font>
    <font>
      <vertAlign val="superscript"/>
      <sz val="7"/>
      <color rgb="FF000000"/>
      <name val="Arial"/>
    </font>
    <font>
      <b/>
      <vertAlign val="superscript"/>
      <sz val="9"/>
      <color rgb="FFFFFFFF"/>
      <name val="Arial"/>
    </font>
    <font>
      <u/>
      <sz val="9"/>
      <color rgb="FF000000"/>
      <name val="Arial"/>
    </font>
  </fonts>
  <fills count="7">
    <fill>
      <patternFill patternType="none"/>
    </fill>
    <fill>
      <patternFill patternType="gray125"/>
    </fill>
    <fill>
      <patternFill patternType="solid">
        <fgColor rgb="FF808080"/>
        <bgColor rgb="FF808080"/>
      </patternFill>
    </fill>
    <fill>
      <patternFill patternType="solid">
        <fgColor rgb="FFC0C0C0"/>
        <bgColor rgb="FFC0C0C0"/>
      </patternFill>
    </fill>
    <fill>
      <patternFill patternType="solid">
        <fgColor rgb="FFBFBFBF"/>
        <bgColor rgb="FFBFBFBF"/>
      </patternFill>
    </fill>
    <fill>
      <patternFill patternType="solid">
        <fgColor rgb="FFFFFFFF"/>
        <bgColor rgb="FFFFFFFF"/>
      </patternFill>
    </fill>
    <fill>
      <patternFill patternType="solid">
        <fgColor rgb="FFEBF1DE"/>
        <bgColor rgb="FFEBF1DE"/>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175">
    <xf numFmtId="0" fontId="0" fillId="0" borderId="0" xfId="0"/>
    <xf numFmtId="0" fontId="1" fillId="0" borderId="0" xfId="0" applyFont="1" applyAlignment="1">
      <alignment horizontal="left" vertical="center" wrapText="1"/>
    </xf>
    <xf numFmtId="0" fontId="2" fillId="0" borderId="0" xfId="0" applyFont="1" applyAlignment="1">
      <alignment horizontal="left" wrapText="1"/>
    </xf>
    <xf numFmtId="0" fontId="3" fillId="0" borderId="0" xfId="0" applyFont="1"/>
    <xf numFmtId="0" fontId="4" fillId="2" borderId="1" xfId="0" applyFont="1" applyFill="1" applyBorder="1" applyAlignment="1">
      <alignment horizontal="center" vertical="center" wrapText="1"/>
    </xf>
    <xf numFmtId="0" fontId="3" fillId="0" borderId="2" xfId="0" applyFont="1" applyBorder="1" applyAlignment="1">
      <alignment wrapText="1"/>
    </xf>
    <xf numFmtId="0" fontId="3" fillId="0" borderId="3" xfId="0" applyFont="1" applyBorder="1" applyAlignment="1">
      <alignment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0" borderId="6" xfId="0" applyFont="1" applyBorder="1" applyAlignment="1">
      <alignment horizontal="left" vertical="center" wrapText="1"/>
    </xf>
    <xf numFmtId="164" fontId="1" fillId="3" borderId="5" xfId="0" applyNumberFormat="1" applyFont="1" applyFill="1" applyBorder="1" applyAlignment="1">
      <alignment horizontal="right" vertical="center" wrapText="1"/>
    </xf>
    <xf numFmtId="165" fontId="1" fillId="3" borderId="5" xfId="0" applyNumberFormat="1" applyFont="1" applyFill="1" applyBorder="1" applyAlignment="1">
      <alignment horizontal="right" vertical="center" wrapText="1"/>
    </xf>
    <xf numFmtId="165" fontId="1" fillId="3" borderId="4" xfId="0" applyNumberFormat="1" applyFont="1" applyFill="1" applyBorder="1" applyAlignment="1">
      <alignment horizontal="right" vertical="center" wrapText="1"/>
    </xf>
    <xf numFmtId="0" fontId="3" fillId="0" borderId="7" xfId="0" applyFont="1" applyBorder="1" applyAlignment="1">
      <alignment wrapText="1"/>
    </xf>
    <xf numFmtId="0" fontId="3" fillId="0" borderId="0" xfId="0" applyFont="1" applyAlignment="1">
      <alignment wrapText="1"/>
    </xf>
    <xf numFmtId="0" fontId="1" fillId="0" borderId="0" xfId="0" applyFont="1" applyAlignment="1">
      <alignment horizontal="left" wrapText="1"/>
    </xf>
    <xf numFmtId="0" fontId="6" fillId="0" borderId="0" xfId="0" applyFont="1"/>
    <xf numFmtId="0" fontId="4" fillId="2" borderId="1"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7" fillId="3" borderId="1"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5" xfId="0" applyFont="1" applyFill="1" applyBorder="1" applyAlignment="1">
      <alignment horizontal="left" vertical="center" wrapText="1"/>
    </xf>
    <xf numFmtId="0" fontId="1" fillId="0" borderId="6" xfId="0" applyFont="1" applyBorder="1" applyAlignment="1">
      <alignment horizontal="left" wrapText="1"/>
    </xf>
    <xf numFmtId="166" fontId="1" fillId="3" borderId="5" xfId="0" applyNumberFormat="1" applyFont="1" applyFill="1" applyBorder="1" applyAlignment="1">
      <alignment wrapText="1"/>
    </xf>
    <xf numFmtId="166" fontId="1" fillId="3" borderId="10" xfId="0" applyNumberFormat="1" applyFont="1" applyFill="1" applyBorder="1" applyAlignment="1">
      <alignment wrapText="1"/>
    </xf>
    <xf numFmtId="167" fontId="1" fillId="3" borderId="5" xfId="0" applyNumberFormat="1" applyFont="1" applyFill="1" applyBorder="1" applyAlignment="1">
      <alignment wrapText="1"/>
    </xf>
    <xf numFmtId="167" fontId="1" fillId="3" borderId="10" xfId="0" applyNumberFormat="1" applyFont="1" applyFill="1" applyBorder="1" applyAlignment="1">
      <alignment wrapText="1"/>
    </xf>
    <xf numFmtId="168" fontId="1" fillId="3" borderId="5" xfId="0" applyNumberFormat="1" applyFont="1" applyFill="1" applyBorder="1" applyAlignment="1">
      <alignment wrapText="1"/>
    </xf>
    <xf numFmtId="167" fontId="7" fillId="3" borderId="5" xfId="0" applyNumberFormat="1" applyFont="1" applyFill="1" applyBorder="1" applyAlignment="1">
      <alignment wrapText="1"/>
    </xf>
    <xf numFmtId="167" fontId="7" fillId="3" borderId="10" xfId="0" applyNumberFormat="1" applyFont="1" applyFill="1" applyBorder="1" applyAlignment="1">
      <alignment wrapText="1"/>
    </xf>
    <xf numFmtId="167" fontId="1" fillId="3" borderId="4" xfId="0" applyNumberFormat="1" applyFont="1" applyFill="1" applyBorder="1" applyAlignment="1">
      <alignment wrapText="1"/>
    </xf>
    <xf numFmtId="168" fontId="1" fillId="3" borderId="4" xfId="0" applyNumberFormat="1" applyFont="1" applyFill="1" applyBorder="1" applyAlignment="1">
      <alignment wrapText="1"/>
    </xf>
    <xf numFmtId="0" fontId="5" fillId="0" borderId="6" xfId="0" applyFont="1" applyBorder="1" applyAlignment="1">
      <alignment horizontal="left" wrapText="1"/>
    </xf>
    <xf numFmtId="166" fontId="8" fillId="3" borderId="11" xfId="0" applyNumberFormat="1" applyFont="1" applyFill="1" applyBorder="1" applyAlignment="1">
      <alignment wrapText="1"/>
    </xf>
    <xf numFmtId="166" fontId="5" fillId="3" borderId="11" xfId="0" applyNumberFormat="1" applyFont="1" applyFill="1" applyBorder="1" applyAlignment="1">
      <alignment wrapText="1"/>
    </xf>
    <xf numFmtId="164" fontId="5" fillId="3" borderId="11" xfId="0" applyNumberFormat="1" applyFont="1" applyFill="1" applyBorder="1" applyAlignment="1">
      <alignment wrapText="1"/>
    </xf>
    <xf numFmtId="0" fontId="3" fillId="0" borderId="0" xfId="0" applyFont="1" applyAlignment="1">
      <alignment horizontal="left" wrapText="1"/>
    </xf>
    <xf numFmtId="0" fontId="1" fillId="3" borderId="1" xfId="0" applyFont="1" applyFill="1" applyBorder="1" applyAlignment="1">
      <alignment horizontal="right" wrapText="1"/>
    </xf>
    <xf numFmtId="0" fontId="1" fillId="3" borderId="12" xfId="0" applyFont="1" applyFill="1" applyBorder="1" applyAlignment="1">
      <alignment horizontal="right" wrapText="1"/>
    </xf>
    <xf numFmtId="169" fontId="1" fillId="3" borderId="5" xfId="0" applyNumberFormat="1" applyFont="1" applyFill="1" applyBorder="1" applyAlignment="1">
      <alignment horizontal="right" wrapText="1"/>
    </xf>
    <xf numFmtId="169" fontId="1" fillId="3" borderId="10" xfId="0" applyNumberFormat="1" applyFont="1" applyFill="1" applyBorder="1" applyAlignment="1">
      <alignment horizontal="right" wrapText="1"/>
    </xf>
    <xf numFmtId="164" fontId="1" fillId="3" borderId="5" xfId="0" applyNumberFormat="1" applyFont="1" applyFill="1" applyBorder="1" applyAlignment="1">
      <alignment horizontal="right" wrapText="1"/>
    </xf>
    <xf numFmtId="167" fontId="1" fillId="3" borderId="13" xfId="0" applyNumberFormat="1" applyFont="1" applyFill="1" applyBorder="1" applyAlignment="1">
      <alignment wrapText="1"/>
    </xf>
    <xf numFmtId="169" fontId="5" fillId="3" borderId="11" xfId="0" applyNumberFormat="1" applyFont="1" applyFill="1" applyBorder="1" applyAlignment="1">
      <alignment horizontal="right" wrapText="1"/>
    </xf>
    <xf numFmtId="164" fontId="5" fillId="3" borderId="11" xfId="0" applyNumberFormat="1" applyFont="1" applyFill="1" applyBorder="1" applyAlignment="1">
      <alignment horizontal="right" wrapText="1"/>
    </xf>
    <xf numFmtId="169" fontId="5" fillId="3" borderId="1" xfId="0" applyNumberFormat="1" applyFont="1" applyFill="1" applyBorder="1" applyAlignment="1">
      <alignment horizontal="right" wrapText="1"/>
    </xf>
    <xf numFmtId="164" fontId="5" fillId="3" borderId="1" xfId="0" applyNumberFormat="1" applyFont="1" applyFill="1" applyBorder="1" applyAlignment="1">
      <alignment horizontal="right" wrapText="1"/>
    </xf>
    <xf numFmtId="168" fontId="3" fillId="0" borderId="2" xfId="0" applyNumberFormat="1" applyFont="1" applyBorder="1" applyAlignment="1">
      <alignment wrapText="1"/>
    </xf>
    <xf numFmtId="167" fontId="1" fillId="4" borderId="5" xfId="0" applyNumberFormat="1" applyFont="1" applyFill="1" applyBorder="1" applyAlignment="1">
      <alignment wrapText="1"/>
    </xf>
    <xf numFmtId="168" fontId="1" fillId="4" borderId="4" xfId="0" applyNumberFormat="1" applyFont="1" applyFill="1" applyBorder="1" applyAlignment="1">
      <alignment wrapText="1"/>
    </xf>
    <xf numFmtId="0" fontId="10" fillId="0" borderId="0" xfId="0" applyFont="1" applyAlignment="1">
      <alignment horizontal="left" vertical="center" wrapText="1"/>
    </xf>
    <xf numFmtId="166" fontId="1" fillId="3" borderId="1" xfId="0" applyNumberFormat="1" applyFont="1" applyFill="1" applyBorder="1" applyAlignment="1">
      <alignment wrapText="1"/>
    </xf>
    <xf numFmtId="0" fontId="3" fillId="0" borderId="6" xfId="0" applyFont="1" applyBorder="1" applyAlignment="1">
      <alignment wrapText="1"/>
    </xf>
    <xf numFmtId="166" fontId="1" fillId="3" borderId="4" xfId="0" applyNumberFormat="1" applyFont="1" applyFill="1" applyBorder="1" applyAlignment="1">
      <alignment wrapText="1"/>
    </xf>
    <xf numFmtId="169" fontId="3" fillId="0" borderId="0" xfId="0" applyNumberFormat="1" applyFont="1" applyAlignment="1">
      <alignment wrapText="1"/>
    </xf>
    <xf numFmtId="170" fontId="1" fillId="3" borderId="5" xfId="0" applyNumberFormat="1" applyFont="1" applyFill="1" applyBorder="1" applyAlignment="1">
      <alignment wrapText="1"/>
    </xf>
    <xf numFmtId="170" fontId="3" fillId="0" borderId="0" xfId="0" applyNumberFormat="1" applyFont="1"/>
    <xf numFmtId="170" fontId="1" fillId="3" borderId="5" xfId="0" applyNumberFormat="1" applyFont="1" applyFill="1" applyBorder="1" applyAlignment="1">
      <alignment horizontal="right" wrapText="1"/>
    </xf>
    <xf numFmtId="0" fontId="11" fillId="0" borderId="0" xfId="0" applyFont="1"/>
    <xf numFmtId="169" fontId="3" fillId="0" borderId="0" xfId="0" applyNumberFormat="1" applyFont="1"/>
    <xf numFmtId="0" fontId="5" fillId="0" borderId="0" xfId="0" applyFont="1" applyAlignment="1">
      <alignment horizontal="left" vertical="center" wrapText="1"/>
    </xf>
    <xf numFmtId="171" fontId="1" fillId="3" borderId="5" xfId="0" applyNumberFormat="1" applyFont="1" applyFill="1" applyBorder="1" applyAlignment="1">
      <alignment horizontal="right" wrapText="1"/>
    </xf>
    <xf numFmtId="168" fontId="1" fillId="3" borderId="5" xfId="0" applyNumberFormat="1" applyFont="1" applyFill="1" applyBorder="1" applyAlignment="1">
      <alignment horizontal="right" wrapText="1"/>
    </xf>
    <xf numFmtId="169" fontId="5" fillId="3" borderId="4" xfId="0" applyNumberFormat="1" applyFont="1" applyFill="1" applyBorder="1" applyAlignment="1">
      <alignment horizontal="right" wrapText="1"/>
    </xf>
    <xf numFmtId="0" fontId="6" fillId="0" borderId="0" xfId="0" applyFont="1" applyAlignment="1">
      <alignment vertical="center" wrapText="1"/>
    </xf>
    <xf numFmtId="167" fontId="1" fillId="3" borderId="1" xfId="0" applyNumberFormat="1" applyFont="1" applyFill="1" applyBorder="1" applyAlignment="1">
      <alignment horizontal="right" wrapText="1"/>
    </xf>
    <xf numFmtId="0" fontId="3" fillId="0" borderId="0" xfId="0" applyFont="1" applyAlignment="1">
      <alignment horizontal="right" wrapText="1"/>
    </xf>
    <xf numFmtId="167" fontId="1" fillId="3" borderId="1" xfId="0" applyNumberFormat="1" applyFont="1" applyFill="1" applyBorder="1" applyAlignment="1">
      <alignment wrapText="1"/>
    </xf>
    <xf numFmtId="167" fontId="1" fillId="3" borderId="5" xfId="0" applyNumberFormat="1" applyFont="1" applyFill="1" applyBorder="1" applyAlignment="1">
      <alignment horizontal="right" wrapText="1"/>
    </xf>
    <xf numFmtId="167" fontId="1" fillId="0" borderId="14" xfId="0" applyNumberFormat="1" applyFont="1" applyBorder="1" applyAlignment="1">
      <alignment horizontal="right" wrapText="1"/>
    </xf>
    <xf numFmtId="167" fontId="1" fillId="0" borderId="14" xfId="0" applyNumberFormat="1" applyFont="1" applyBorder="1" applyAlignment="1">
      <alignment wrapText="1"/>
    </xf>
    <xf numFmtId="0" fontId="6" fillId="0" borderId="0" xfId="0" applyFont="1" applyAlignment="1">
      <alignment horizontal="right" vertical="center" wrapText="1"/>
    </xf>
    <xf numFmtId="172" fontId="1" fillId="3" borderId="5" xfId="0" applyNumberFormat="1" applyFont="1" applyFill="1" applyBorder="1" applyAlignment="1">
      <alignment wrapText="1"/>
    </xf>
    <xf numFmtId="172" fontId="3" fillId="0" borderId="0" xfId="0" applyNumberFormat="1" applyFont="1" applyAlignment="1">
      <alignment wrapText="1"/>
    </xf>
    <xf numFmtId="172" fontId="6" fillId="0" borderId="0" xfId="0" applyNumberFormat="1" applyFont="1" applyAlignment="1">
      <alignment vertical="center" wrapText="1"/>
    </xf>
    <xf numFmtId="167" fontId="1" fillId="3" borderId="4" xfId="0" applyNumberFormat="1" applyFont="1" applyFill="1" applyBorder="1" applyAlignment="1">
      <alignment horizontal="right" wrapText="1"/>
    </xf>
    <xf numFmtId="172" fontId="1" fillId="3" borderId="4" xfId="0" applyNumberFormat="1" applyFont="1" applyFill="1" applyBorder="1" applyAlignment="1">
      <alignment wrapText="1"/>
    </xf>
    <xf numFmtId="0" fontId="4" fillId="2" borderId="5" xfId="0" applyFont="1" applyFill="1" applyBorder="1" applyAlignment="1">
      <alignment horizontal="center" vertical="top" wrapText="1"/>
    </xf>
    <xf numFmtId="0" fontId="1" fillId="3" borderId="5" xfId="0" applyFont="1" applyFill="1" applyBorder="1" applyAlignment="1">
      <alignment horizontal="right" wrapText="1"/>
    </xf>
    <xf numFmtId="173" fontId="1" fillId="3" borderId="5" xfId="0" applyNumberFormat="1" applyFont="1" applyFill="1" applyBorder="1" applyAlignment="1">
      <alignment horizontal="right" wrapText="1"/>
    </xf>
    <xf numFmtId="174" fontId="1" fillId="3" borderId="5" xfId="0" applyNumberFormat="1" applyFont="1" applyFill="1" applyBorder="1" applyAlignment="1">
      <alignment wrapText="1"/>
    </xf>
    <xf numFmtId="174" fontId="1" fillId="3" borderId="4" xfId="0" applyNumberFormat="1" applyFont="1" applyFill="1" applyBorder="1" applyAlignment="1">
      <alignment horizontal="right" wrapText="1"/>
    </xf>
    <xf numFmtId="174" fontId="1" fillId="3" borderId="4" xfId="0" applyNumberFormat="1" applyFont="1" applyFill="1" applyBorder="1" applyAlignment="1">
      <alignment wrapText="1"/>
    </xf>
    <xf numFmtId="173" fontId="1" fillId="3" borderId="4" xfId="0" applyNumberFormat="1" applyFont="1" applyFill="1" applyBorder="1" applyAlignment="1">
      <alignment horizontal="right" wrapText="1"/>
    </xf>
    <xf numFmtId="167" fontId="1" fillId="0" borderId="0" xfId="0" applyNumberFormat="1" applyFont="1" applyAlignment="1">
      <alignment wrapText="1"/>
    </xf>
    <xf numFmtId="0" fontId="12" fillId="0" borderId="0" xfId="0" applyFont="1" applyAlignment="1">
      <alignment horizontal="left" wrapText="1"/>
    </xf>
    <xf numFmtId="175" fontId="1" fillId="3" borderId="5" xfId="0" applyNumberFormat="1" applyFont="1" applyFill="1" applyBorder="1" applyAlignment="1">
      <alignment horizontal="right" wrapText="1"/>
    </xf>
    <xf numFmtId="175" fontId="1" fillId="3" borderId="4" xfId="0" applyNumberFormat="1" applyFont="1" applyFill="1" applyBorder="1" applyAlignment="1">
      <alignment horizontal="right" wrapText="1"/>
    </xf>
    <xf numFmtId="0" fontId="5" fillId="0" borderId="0" xfId="0" applyFont="1" applyAlignment="1">
      <alignment horizontal="left" wrapText="1"/>
    </xf>
    <xf numFmtId="173" fontId="1" fillId="3" borderId="15" xfId="0" applyNumberFormat="1" applyFont="1" applyFill="1" applyBorder="1" applyAlignment="1">
      <alignment horizontal="right" wrapText="1"/>
    </xf>
    <xf numFmtId="0" fontId="13" fillId="0" borderId="0" xfId="0" applyFont="1"/>
    <xf numFmtId="0" fontId="6" fillId="0" borderId="2" xfId="0" applyFont="1" applyBorder="1" applyAlignment="1">
      <alignment wrapText="1"/>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0" borderId="6" xfId="0" applyFont="1" applyBorder="1" applyAlignment="1">
      <alignment horizontal="left" vertical="center" wrapText="1"/>
    </xf>
    <xf numFmtId="0" fontId="14" fillId="3" borderId="1" xfId="0" applyFont="1" applyFill="1" applyBorder="1" applyAlignment="1">
      <alignment horizontal="left" vertical="center" wrapText="1"/>
    </xf>
    <xf numFmtId="0" fontId="17" fillId="3" borderId="1" xfId="0" applyFont="1" applyFill="1" applyBorder="1" applyAlignment="1">
      <alignment wrapText="1"/>
    </xf>
    <xf numFmtId="0" fontId="14" fillId="3" borderId="5" xfId="0" applyFont="1" applyFill="1" applyBorder="1" applyAlignment="1">
      <alignment horizontal="right" vertical="center" wrapText="1"/>
    </xf>
    <xf numFmtId="0" fontId="17" fillId="3" borderId="5" xfId="0" applyFont="1" applyFill="1" applyBorder="1" applyAlignment="1">
      <alignment wrapText="1"/>
    </xf>
    <xf numFmtId="0" fontId="14" fillId="0" borderId="6" xfId="0" applyFont="1" applyBorder="1" applyAlignment="1">
      <alignment horizontal="left" vertical="center" wrapText="1"/>
    </xf>
    <xf numFmtId="164" fontId="14" fillId="3" borderId="5" xfId="0" applyNumberFormat="1" applyFont="1" applyFill="1" applyBorder="1" applyAlignment="1">
      <alignment horizontal="right" vertical="center" wrapText="1"/>
    </xf>
    <xf numFmtId="165" fontId="14" fillId="3" borderId="5" xfId="0" applyNumberFormat="1" applyFont="1" applyFill="1" applyBorder="1" applyAlignment="1">
      <alignment horizontal="right" vertical="center" wrapText="1"/>
    </xf>
    <xf numFmtId="165" fontId="14" fillId="3" borderId="4" xfId="0" applyNumberFormat="1" applyFont="1" applyFill="1" applyBorder="1" applyAlignment="1">
      <alignment horizontal="right" vertical="center" wrapText="1"/>
    </xf>
    <xf numFmtId="0" fontId="6" fillId="0" borderId="14" xfId="0" applyFont="1" applyBorder="1" applyAlignment="1">
      <alignment wrapText="1"/>
    </xf>
    <xf numFmtId="0" fontId="14" fillId="3" borderId="1" xfId="0" applyFont="1" applyFill="1" applyBorder="1" applyAlignment="1">
      <alignment horizontal="right" vertical="center" wrapText="1"/>
    </xf>
    <xf numFmtId="0" fontId="6" fillId="0" borderId="7" xfId="0" applyFont="1" applyBorder="1" applyAlignment="1">
      <alignment wrapText="1"/>
    </xf>
    <xf numFmtId="0" fontId="18" fillId="0" borderId="6" xfId="0" applyFont="1" applyBorder="1" applyAlignment="1">
      <alignment horizontal="left" vertical="center" wrapText="1"/>
    </xf>
    <xf numFmtId="0" fontId="18" fillId="3" borderId="5" xfId="0" applyFont="1" applyFill="1" applyBorder="1" applyAlignment="1">
      <alignment horizontal="right" vertical="center" wrapText="1"/>
    </xf>
    <xf numFmtId="165" fontId="18" fillId="3" borderId="5" xfId="0" applyNumberFormat="1" applyFont="1" applyFill="1" applyBorder="1" applyAlignment="1">
      <alignment horizontal="right" vertical="center" wrapText="1"/>
    </xf>
    <xf numFmtId="165" fontId="18" fillId="3" borderId="4" xfId="0" applyNumberFormat="1" applyFont="1" applyFill="1" applyBorder="1" applyAlignment="1">
      <alignment horizontal="right" vertical="center" wrapText="1"/>
    </xf>
    <xf numFmtId="0" fontId="18" fillId="3" borderId="4" xfId="0" applyFont="1" applyFill="1" applyBorder="1" applyAlignment="1">
      <alignment horizontal="right" vertical="center" wrapText="1"/>
    </xf>
    <xf numFmtId="0" fontId="14" fillId="3" borderId="4" xfId="0" applyFont="1" applyFill="1" applyBorder="1" applyAlignment="1">
      <alignment horizontal="right" vertical="center" wrapText="1"/>
    </xf>
    <xf numFmtId="0" fontId="6" fillId="0" borderId="16" xfId="0" applyFont="1" applyBorder="1" applyAlignment="1">
      <alignment wrapText="1"/>
    </xf>
    <xf numFmtId="9" fontId="14" fillId="3" borderId="5" xfId="0" applyNumberFormat="1" applyFont="1" applyFill="1" applyBorder="1" applyAlignment="1">
      <alignment horizontal="right" vertical="center" wrapText="1"/>
    </xf>
    <xf numFmtId="9" fontId="19" fillId="0" borderId="2" xfId="0" applyNumberFormat="1" applyFont="1" applyBorder="1"/>
    <xf numFmtId="9" fontId="17" fillId="3" borderId="5" xfId="0" applyNumberFormat="1" applyFont="1" applyFill="1" applyBorder="1" applyAlignment="1">
      <alignment horizontal="right" wrapText="1"/>
    </xf>
    <xf numFmtId="176" fontId="14" fillId="3" borderId="5" xfId="0" applyNumberFormat="1" applyFont="1" applyFill="1" applyBorder="1" applyAlignment="1">
      <alignment horizontal="right" vertical="center" wrapText="1"/>
    </xf>
    <xf numFmtId="9" fontId="17" fillId="3" borderId="4" xfId="0" applyNumberFormat="1" applyFont="1" applyFill="1" applyBorder="1" applyAlignment="1">
      <alignment horizontal="right" wrapText="1"/>
    </xf>
    <xf numFmtId="9" fontId="14" fillId="3" borderId="4" xfId="0" applyNumberFormat="1" applyFont="1" applyFill="1" applyBorder="1" applyAlignment="1">
      <alignment horizontal="right" vertical="center" wrapText="1"/>
    </xf>
    <xf numFmtId="169" fontId="14" fillId="3" borderId="11" xfId="0" applyNumberFormat="1" applyFont="1" applyFill="1" applyBorder="1" applyAlignment="1">
      <alignment horizontal="right" vertical="center" wrapText="1"/>
    </xf>
    <xf numFmtId="0" fontId="17" fillId="0" borderId="7" xfId="0" applyFont="1" applyBorder="1" applyAlignment="1">
      <alignment wrapText="1"/>
    </xf>
    <xf numFmtId="0" fontId="14" fillId="0" borderId="0" xfId="0" applyFont="1" applyAlignment="1">
      <alignment horizontal="left" wrapText="1"/>
    </xf>
    <xf numFmtId="173" fontId="5" fillId="3" borderId="5" xfId="0" applyNumberFormat="1" applyFont="1" applyFill="1" applyBorder="1" applyAlignment="1">
      <alignment horizontal="right" wrapText="1"/>
    </xf>
    <xf numFmtId="173" fontId="3" fillId="0" borderId="2" xfId="0" applyNumberFormat="1" applyFont="1" applyBorder="1" applyAlignment="1">
      <alignment wrapText="1"/>
    </xf>
    <xf numFmtId="173" fontId="1" fillId="3" borderId="5" xfId="0" applyNumberFormat="1" applyFont="1" applyFill="1" applyBorder="1" applyAlignment="1">
      <alignment wrapText="1"/>
    </xf>
    <xf numFmtId="173" fontId="1" fillId="3" borderId="4" xfId="0" applyNumberFormat="1" applyFont="1" applyFill="1" applyBorder="1" applyAlignment="1">
      <alignment wrapText="1"/>
    </xf>
    <xf numFmtId="173" fontId="5" fillId="3" borderId="11" xfId="0" applyNumberFormat="1" applyFont="1" applyFill="1" applyBorder="1" applyAlignment="1">
      <alignment horizontal="right" wrapText="1"/>
    </xf>
    <xf numFmtId="173" fontId="1" fillId="0" borderId="0" xfId="0" applyNumberFormat="1" applyFont="1" applyAlignment="1">
      <alignment wrapText="1"/>
    </xf>
    <xf numFmtId="173" fontId="3" fillId="0" borderId="0" xfId="0" applyNumberFormat="1" applyFont="1" applyAlignment="1">
      <alignment wrapText="1"/>
    </xf>
    <xf numFmtId="173" fontId="1" fillId="0" borderId="0" xfId="0" applyNumberFormat="1" applyFont="1" applyAlignment="1">
      <alignment horizontal="right" wrapText="1"/>
    </xf>
    <xf numFmtId="173" fontId="1" fillId="3" borderId="1" xfId="0" applyNumberFormat="1" applyFont="1" applyFill="1" applyBorder="1" applyAlignment="1">
      <alignment horizontal="right" wrapText="1"/>
    </xf>
    <xf numFmtId="173" fontId="3" fillId="0" borderId="6" xfId="0" applyNumberFormat="1" applyFont="1" applyBorder="1" applyAlignment="1">
      <alignment wrapText="1"/>
    </xf>
    <xf numFmtId="173" fontId="5" fillId="3" borderId="1" xfId="0" applyNumberFormat="1" applyFont="1" applyFill="1" applyBorder="1" applyAlignment="1">
      <alignment horizontal="right" wrapText="1"/>
    </xf>
    <xf numFmtId="173" fontId="11" fillId="3" borderId="1" xfId="0" applyNumberFormat="1" applyFont="1" applyFill="1" applyBorder="1" applyAlignment="1">
      <alignment horizontal="right" wrapText="1"/>
    </xf>
    <xf numFmtId="173" fontId="3" fillId="3" borderId="5" xfId="0" applyNumberFormat="1" applyFont="1" applyFill="1" applyBorder="1" applyAlignment="1">
      <alignment wrapText="1"/>
    </xf>
    <xf numFmtId="173" fontId="3" fillId="3" borderId="4" xfId="0" applyNumberFormat="1" applyFont="1" applyFill="1" applyBorder="1" applyAlignment="1">
      <alignment wrapText="1"/>
    </xf>
    <xf numFmtId="173" fontId="5" fillId="3" borderId="4" xfId="0" applyNumberFormat="1" applyFont="1" applyFill="1" applyBorder="1" applyAlignment="1">
      <alignment horizontal="right" wrapText="1"/>
    </xf>
    <xf numFmtId="173" fontId="11" fillId="3" borderId="11" xfId="0" applyNumberFormat="1" applyFont="1" applyFill="1" applyBorder="1" applyAlignment="1">
      <alignment horizontal="right" wrapText="1"/>
    </xf>
    <xf numFmtId="173" fontId="5" fillId="0" borderId="0" xfId="0" applyNumberFormat="1" applyFont="1" applyAlignment="1">
      <alignment horizontal="right" wrapText="1"/>
    </xf>
    <xf numFmtId="15" fontId="1" fillId="3" borderId="5" xfId="0" quotePrefix="1" applyNumberFormat="1" applyFont="1" applyFill="1" applyBorder="1" applyAlignment="1">
      <alignment horizontal="center" wrapText="1"/>
    </xf>
    <xf numFmtId="15" fontId="1" fillId="3" borderId="1" xfId="0" quotePrefix="1" applyNumberFormat="1" applyFont="1" applyFill="1" applyBorder="1" applyAlignment="1">
      <alignment horizontal="center" wrapText="1"/>
    </xf>
    <xf numFmtId="169" fontId="1" fillId="3" borderId="5" xfId="0" applyNumberFormat="1" applyFont="1" applyFill="1" applyBorder="1" applyAlignment="1">
      <alignment horizontal="center" wrapText="1"/>
    </xf>
    <xf numFmtId="169" fontId="1" fillId="3" borderId="4" xfId="0" applyNumberFormat="1" applyFont="1" applyFill="1" applyBorder="1" applyAlignment="1">
      <alignment horizontal="center" wrapText="1"/>
    </xf>
    <xf numFmtId="15" fontId="1" fillId="0" borderId="0" xfId="0" applyNumberFormat="1" applyFont="1" applyAlignment="1">
      <alignment horizontal="center" wrapText="1"/>
    </xf>
    <xf numFmtId="167" fontId="5" fillId="3" borderId="5" xfId="0" applyNumberFormat="1" applyFont="1" applyFill="1" applyBorder="1" applyAlignment="1">
      <alignment horizontal="right" wrapText="1"/>
    </xf>
    <xf numFmtId="169" fontId="5" fillId="3" borderId="5" xfId="0" applyNumberFormat="1" applyFont="1" applyFill="1" applyBorder="1" applyAlignment="1">
      <alignment horizontal="right" wrapText="1"/>
    </xf>
    <xf numFmtId="167" fontId="1" fillId="4" borderId="5" xfId="0" applyNumberFormat="1" applyFont="1" applyFill="1" applyBorder="1" applyAlignment="1">
      <alignment horizontal="right" wrapText="1"/>
    </xf>
    <xf numFmtId="169" fontId="5" fillId="0" borderId="0" xfId="0" applyNumberFormat="1" applyFont="1" applyAlignment="1">
      <alignment horizontal="right" wrapText="1"/>
    </xf>
    <xf numFmtId="169" fontId="5" fillId="0" borderId="7" xfId="0" applyNumberFormat="1" applyFont="1" applyBorder="1" applyAlignment="1">
      <alignment horizontal="right" wrapText="1"/>
    </xf>
    <xf numFmtId="169" fontId="5" fillId="0" borderId="16" xfId="0" applyNumberFormat="1" applyFont="1" applyBorder="1" applyAlignment="1">
      <alignment horizontal="right" wrapText="1"/>
    </xf>
    <xf numFmtId="167" fontId="1" fillId="0" borderId="0" xfId="0" applyNumberFormat="1" applyFont="1" applyAlignment="1">
      <alignment horizontal="right" wrapText="1"/>
    </xf>
    <xf numFmtId="0" fontId="20" fillId="0" borderId="0" xfId="0" applyFont="1"/>
    <xf numFmtId="0" fontId="21" fillId="0" borderId="0" xfId="0" applyFont="1"/>
    <xf numFmtId="0" fontId="20" fillId="0" borderId="0" xfId="0" applyFont="1" applyAlignment="1">
      <alignment horizontal="center" wrapText="1"/>
    </xf>
    <xf numFmtId="0" fontId="13" fillId="5" borderId="11" xfId="0" applyFont="1" applyFill="1" applyBorder="1"/>
    <xf numFmtId="177" fontId="22" fillId="6" borderId="11" xfId="0" applyNumberFormat="1" applyFont="1" applyFill="1" applyBorder="1" applyAlignment="1">
      <alignment horizontal="right"/>
    </xf>
    <xf numFmtId="0" fontId="13" fillId="5" borderId="11" xfId="0" applyFont="1" applyFill="1" applyBorder="1" applyAlignment="1">
      <alignment wrapText="1"/>
    </xf>
    <xf numFmtId="0" fontId="1" fillId="0" borderId="0" xfId="0" applyFont="1" applyAlignment="1">
      <alignment horizontal="left" vertical="center" wrapText="1"/>
    </xf>
    <xf numFmtId="0" fontId="0" fillId="0" borderId="0" xfId="0"/>
    <xf numFmtId="0" fontId="2" fillId="0" borderId="0" xfId="0" applyFont="1" applyAlignment="1">
      <alignment horizontal="left" wrapText="1"/>
    </xf>
    <xf numFmtId="0" fontId="1"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0" fontId="3"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wrapText="1"/>
    </xf>
    <xf numFmtId="0" fontId="6" fillId="0" borderId="0" xfId="0" applyFont="1"/>
    <xf numFmtId="0" fontId="14" fillId="0" borderId="0" xfId="0" applyFont="1" applyAlignment="1">
      <alignment horizontal="left" wrapText="1"/>
    </xf>
    <xf numFmtId="0" fontId="1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47625</xdr:rowOff>
    </xdr:from>
    <xdr:ext cx="2019300" cy="542925"/>
    <xdr:pic>
      <xdr:nvPicPr>
        <xdr:cNvPr id="2" name="image1.jpg" descr="Image7.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47625</xdr:rowOff>
    </xdr:from>
    <xdr:ext cx="2019300" cy="542925"/>
    <xdr:pic>
      <xdr:nvPicPr>
        <xdr:cNvPr id="2" name="image1.jpg" descr="Image8.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47625</xdr:rowOff>
    </xdr:from>
    <xdr:ext cx="2019300" cy="542925"/>
    <xdr:pic>
      <xdr:nvPicPr>
        <xdr:cNvPr id="2" name="image1.jpg" descr="Image9.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47625</xdr:rowOff>
    </xdr:from>
    <xdr:ext cx="2019300" cy="542925"/>
    <xdr:pic>
      <xdr:nvPicPr>
        <xdr:cNvPr id="2" name="image1.jpg" descr="Image9.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0</xdr:row>
      <xdr:rowOff>47625</xdr:rowOff>
    </xdr:from>
    <xdr:ext cx="2019300" cy="542925"/>
    <xdr:pic>
      <xdr:nvPicPr>
        <xdr:cNvPr id="2" name="image1.jpg" descr="Image9.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38100</xdr:rowOff>
    </xdr:from>
    <xdr:ext cx="2019300" cy="542925"/>
    <xdr:pic>
      <xdr:nvPicPr>
        <xdr:cNvPr id="2" name="image1.jpg" descr="Image7.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0</xdr:row>
      <xdr:rowOff>47625</xdr:rowOff>
    </xdr:from>
    <xdr:ext cx="2019300" cy="542925"/>
    <xdr:pic>
      <xdr:nvPicPr>
        <xdr:cNvPr id="2" name="image1.jpg" descr="Image9.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47625</xdr:colOff>
      <xdr:row>0</xdr:row>
      <xdr:rowOff>47625</xdr:rowOff>
    </xdr:from>
    <xdr:ext cx="2019300" cy="542925"/>
    <xdr:pic>
      <xdr:nvPicPr>
        <xdr:cNvPr id="2" name="image1.jpg" descr="Image9.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0"/>
  <sheetViews>
    <sheetView tabSelected="1" workbookViewId="0">
      <selection sqref="A1:H12"/>
    </sheetView>
  </sheetViews>
  <sheetFormatPr defaultColWidth="12.6328125" defaultRowHeight="15" customHeight="1" x14ac:dyDescent="0.25"/>
  <cols>
    <col min="1" max="8" width="20.08984375" customWidth="1"/>
    <col min="9" max="26" width="13.08984375" customWidth="1"/>
  </cols>
  <sheetData>
    <row r="1" spans="1:8" ht="36" customHeight="1" x14ac:dyDescent="0.25">
      <c r="A1" s="163" t="s">
        <v>0</v>
      </c>
      <c r="B1" s="164"/>
      <c r="C1" s="164"/>
      <c r="D1" s="164"/>
      <c r="E1" s="164"/>
      <c r="F1" s="164"/>
      <c r="G1" s="164"/>
      <c r="H1" s="164"/>
    </row>
    <row r="2" spans="1:8" ht="36" customHeight="1" x14ac:dyDescent="0.25">
      <c r="A2" s="164"/>
      <c r="B2" s="164"/>
      <c r="C2" s="164"/>
      <c r="D2" s="164"/>
      <c r="E2" s="164"/>
      <c r="F2" s="164"/>
      <c r="G2" s="164"/>
      <c r="H2" s="164"/>
    </row>
    <row r="3" spans="1:8" ht="36" customHeight="1" x14ac:dyDescent="0.25">
      <c r="A3" s="164"/>
      <c r="B3" s="164"/>
      <c r="C3" s="164"/>
      <c r="D3" s="164"/>
      <c r="E3" s="164"/>
      <c r="F3" s="164"/>
      <c r="G3" s="164"/>
      <c r="H3" s="164"/>
    </row>
    <row r="4" spans="1:8" ht="36" customHeight="1" x14ac:dyDescent="0.25">
      <c r="A4" s="164"/>
      <c r="B4" s="164"/>
      <c r="C4" s="164"/>
      <c r="D4" s="164"/>
      <c r="E4" s="164"/>
      <c r="F4" s="164"/>
      <c r="G4" s="164"/>
      <c r="H4" s="164"/>
    </row>
    <row r="5" spans="1:8" ht="36" customHeight="1" x14ac:dyDescent="0.25">
      <c r="A5" s="164"/>
      <c r="B5" s="164"/>
      <c r="C5" s="164"/>
      <c r="D5" s="164"/>
      <c r="E5" s="164"/>
      <c r="F5" s="164"/>
      <c r="G5" s="164"/>
      <c r="H5" s="164"/>
    </row>
    <row r="6" spans="1:8" ht="36" customHeight="1" x14ac:dyDescent="0.25">
      <c r="A6" s="164"/>
      <c r="B6" s="164"/>
      <c r="C6" s="164"/>
      <c r="D6" s="164"/>
      <c r="E6" s="164"/>
      <c r="F6" s="164"/>
      <c r="G6" s="164"/>
      <c r="H6" s="164"/>
    </row>
    <row r="7" spans="1:8" ht="36" customHeight="1" x14ac:dyDescent="0.25">
      <c r="A7" s="164"/>
      <c r="B7" s="164"/>
      <c r="C7" s="164"/>
      <c r="D7" s="164"/>
      <c r="E7" s="164"/>
      <c r="F7" s="164"/>
      <c r="G7" s="164"/>
      <c r="H7" s="164"/>
    </row>
    <row r="8" spans="1:8" ht="36" customHeight="1" x14ac:dyDescent="0.25">
      <c r="A8" s="164"/>
      <c r="B8" s="164"/>
      <c r="C8" s="164"/>
      <c r="D8" s="164"/>
      <c r="E8" s="164"/>
      <c r="F8" s="164"/>
      <c r="G8" s="164"/>
      <c r="H8" s="164"/>
    </row>
    <row r="9" spans="1:8" ht="25.5" customHeight="1" x14ac:dyDescent="0.25">
      <c r="A9" s="164"/>
      <c r="B9" s="164"/>
      <c r="C9" s="164"/>
      <c r="D9" s="164"/>
      <c r="E9" s="164"/>
      <c r="F9" s="164"/>
      <c r="G9" s="164"/>
      <c r="H9" s="164"/>
    </row>
    <row r="10" spans="1:8" ht="15.75" customHeight="1" x14ac:dyDescent="0.25">
      <c r="A10" s="164"/>
      <c r="B10" s="164"/>
      <c r="C10" s="164"/>
      <c r="D10" s="164"/>
      <c r="E10" s="164"/>
      <c r="F10" s="164"/>
      <c r="G10" s="164"/>
      <c r="H10" s="164"/>
    </row>
    <row r="11" spans="1:8" ht="27" customHeight="1" x14ac:dyDescent="0.25">
      <c r="A11" s="164"/>
      <c r="B11" s="164"/>
      <c r="C11" s="164"/>
      <c r="D11" s="164"/>
      <c r="E11" s="164"/>
      <c r="F11" s="164"/>
      <c r="G11" s="164"/>
      <c r="H11" s="164"/>
    </row>
    <row r="12" spans="1:8" ht="19.5" customHeight="1" x14ac:dyDescent="0.25">
      <c r="A12" s="164"/>
      <c r="B12" s="164"/>
      <c r="C12" s="164"/>
      <c r="D12" s="164"/>
      <c r="E12" s="164"/>
      <c r="F12" s="164"/>
      <c r="G12" s="164"/>
      <c r="H12" s="164"/>
    </row>
    <row r="13" spans="1:8" ht="16.5" customHeight="1" x14ac:dyDescent="0.25"/>
    <row r="14" spans="1:8" ht="16.5" customHeight="1" x14ac:dyDescent="0.25"/>
    <row r="15" spans="1:8" ht="16.5" customHeight="1" x14ac:dyDescent="0.25"/>
    <row r="16" spans="1:8"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1">
    <mergeCell ref="A1:H12"/>
  </mergeCells>
  <pageMargins left="0.75" right="0.75" top="1" bottom="1"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B1000"/>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ColWidth="12.6328125" defaultRowHeight="15" customHeight="1" x14ac:dyDescent="0.25"/>
  <cols>
    <col min="1" max="1" width="63" customWidth="1"/>
    <col min="2" max="2" width="10.453125" customWidth="1"/>
    <col min="3" max="3" width="2.453125" customWidth="1"/>
    <col min="4" max="4" width="10.453125" customWidth="1"/>
    <col min="5" max="5" width="2.453125" customWidth="1"/>
    <col min="6" max="6" width="10.453125" customWidth="1"/>
    <col min="7" max="7" width="2.453125" customWidth="1"/>
    <col min="8" max="8" width="10.453125" customWidth="1"/>
    <col min="9" max="9" width="2.453125" customWidth="1"/>
    <col min="10" max="10" width="10.453125" customWidth="1"/>
    <col min="11" max="11" width="2.453125" customWidth="1"/>
    <col min="12" max="12" width="10.453125" customWidth="1"/>
    <col min="13" max="13" width="2.453125" customWidth="1"/>
    <col min="14" max="14" width="10.453125" customWidth="1"/>
    <col min="15" max="15" width="2.453125" customWidth="1"/>
    <col min="16" max="16" width="10.453125" customWidth="1"/>
    <col min="17" max="17" width="2.453125" customWidth="1"/>
    <col min="18" max="18" width="10.453125" customWidth="1"/>
    <col min="19" max="19" width="2.453125" customWidth="1"/>
    <col min="20" max="20" width="10.453125" customWidth="1"/>
    <col min="21" max="21" width="2.453125" customWidth="1"/>
    <col min="22" max="22" width="10.453125" customWidth="1"/>
    <col min="23" max="23" width="2.453125" customWidth="1"/>
    <col min="24" max="24" width="10.453125" customWidth="1"/>
    <col min="25" max="25" width="2.453125" customWidth="1"/>
    <col min="26" max="26" width="10.453125" customWidth="1"/>
    <col min="27" max="27" width="2.453125" customWidth="1"/>
    <col min="28" max="28" width="10.453125" customWidth="1"/>
  </cols>
  <sheetData>
    <row r="1" spans="1:28" ht="16.5" customHeight="1" x14ac:dyDescent="0.25">
      <c r="A1" s="165" t="s">
        <v>1</v>
      </c>
      <c r="B1" s="2"/>
      <c r="C1" s="2"/>
      <c r="D1" s="2"/>
      <c r="E1" s="2"/>
      <c r="F1" s="2"/>
      <c r="G1" s="2"/>
      <c r="H1" s="2"/>
      <c r="I1" s="2"/>
      <c r="J1" s="2"/>
      <c r="K1" s="2"/>
      <c r="L1" s="2"/>
      <c r="M1" s="2"/>
    </row>
    <row r="2" spans="1:28" ht="16.5" customHeight="1" x14ac:dyDescent="0.25">
      <c r="A2" s="164"/>
    </row>
    <row r="3" spans="1:28" ht="16.5" customHeight="1" x14ac:dyDescent="0.25">
      <c r="A3" s="164"/>
    </row>
    <row r="4" spans="1:28" ht="16.5" customHeight="1" x14ac:dyDescent="0.25">
      <c r="A4" s="163" t="s">
        <v>2</v>
      </c>
      <c r="B4" s="1"/>
      <c r="C4" s="1"/>
      <c r="D4" s="1"/>
      <c r="E4" s="1"/>
      <c r="F4" s="1"/>
      <c r="G4" s="1"/>
      <c r="H4" s="1"/>
      <c r="I4" s="1"/>
      <c r="J4" s="1"/>
      <c r="K4" s="1"/>
      <c r="L4" s="1"/>
      <c r="M4" s="1"/>
      <c r="N4" s="3"/>
      <c r="O4" s="3"/>
      <c r="P4" s="3"/>
      <c r="Q4" s="3"/>
      <c r="R4" s="3"/>
      <c r="S4" s="3"/>
      <c r="T4" s="3"/>
      <c r="U4" s="3"/>
      <c r="V4" s="3"/>
      <c r="W4" s="3"/>
      <c r="X4" s="3"/>
      <c r="Y4" s="3"/>
      <c r="Z4" s="3"/>
      <c r="AA4" s="3"/>
      <c r="AB4" s="3"/>
    </row>
    <row r="5" spans="1:28" ht="16.5" customHeight="1" x14ac:dyDescent="0.25">
      <c r="A5" s="164"/>
      <c r="B5" s="3"/>
      <c r="C5" s="3"/>
      <c r="D5" s="3"/>
      <c r="E5" s="3"/>
      <c r="F5" s="3"/>
      <c r="G5" s="3"/>
      <c r="H5" s="3"/>
      <c r="I5" s="3"/>
      <c r="J5" s="3"/>
      <c r="K5" s="3"/>
      <c r="L5" s="3"/>
      <c r="M5" s="3"/>
      <c r="N5" s="3"/>
      <c r="O5" s="3"/>
      <c r="P5" s="3"/>
      <c r="Q5" s="3"/>
      <c r="R5" s="3"/>
      <c r="S5" s="3"/>
      <c r="T5" s="3"/>
      <c r="U5" s="3"/>
      <c r="V5" s="3"/>
      <c r="W5" s="3"/>
      <c r="X5" s="3"/>
      <c r="Y5" s="3"/>
      <c r="Z5" s="3"/>
      <c r="AA5" s="3"/>
      <c r="AB5" s="3"/>
    </row>
    <row r="6" spans="1:28" ht="16.5" customHeight="1" x14ac:dyDescent="0.25">
      <c r="A6" s="3"/>
      <c r="B6" s="4" t="s">
        <v>3</v>
      </c>
      <c r="C6" s="3"/>
      <c r="D6" s="4" t="s">
        <v>4</v>
      </c>
      <c r="E6" s="3"/>
      <c r="F6" s="4" t="s">
        <v>5</v>
      </c>
      <c r="G6" s="3"/>
      <c r="H6" s="4" t="s">
        <v>6</v>
      </c>
      <c r="I6" s="3"/>
      <c r="J6" s="4" t="s">
        <v>7</v>
      </c>
      <c r="K6" s="3"/>
      <c r="L6" s="4" t="s">
        <v>8</v>
      </c>
      <c r="M6" s="3"/>
      <c r="N6" s="4" t="s">
        <v>9</v>
      </c>
      <c r="O6" s="5"/>
      <c r="P6" s="4" t="s">
        <v>10</v>
      </c>
      <c r="Q6" s="5"/>
      <c r="R6" s="4" t="s">
        <v>11</v>
      </c>
      <c r="S6" s="5"/>
      <c r="T6" s="4" t="s">
        <v>12</v>
      </c>
      <c r="U6" s="5"/>
      <c r="V6" s="4" t="s">
        <v>13</v>
      </c>
      <c r="W6" s="6"/>
      <c r="X6" s="4" t="s">
        <v>14</v>
      </c>
      <c r="Y6" s="6"/>
      <c r="Z6" s="4" t="s">
        <v>15</v>
      </c>
      <c r="AA6" s="6"/>
      <c r="AB6" s="4" t="s">
        <v>16</v>
      </c>
    </row>
    <row r="7" spans="1:28" ht="16.5" customHeight="1" x14ac:dyDescent="0.25">
      <c r="A7" s="3"/>
      <c r="B7" s="7" t="s">
        <v>17</v>
      </c>
      <c r="C7" s="3"/>
      <c r="D7" s="7" t="s">
        <v>17</v>
      </c>
      <c r="E7" s="3"/>
      <c r="F7" s="7" t="s">
        <v>17</v>
      </c>
      <c r="G7" s="3"/>
      <c r="H7" s="7" t="s">
        <v>17</v>
      </c>
      <c r="I7" s="3"/>
      <c r="J7" s="7" t="s">
        <v>17</v>
      </c>
      <c r="K7" s="3"/>
      <c r="L7" s="7" t="s">
        <v>17</v>
      </c>
      <c r="M7" s="3"/>
      <c r="N7" s="7" t="s">
        <v>17</v>
      </c>
      <c r="O7" s="5"/>
      <c r="P7" s="7" t="s">
        <v>17</v>
      </c>
      <c r="Q7" s="5"/>
      <c r="R7" s="7" t="s">
        <v>17</v>
      </c>
      <c r="S7" s="5"/>
      <c r="T7" s="7" t="s">
        <v>17</v>
      </c>
      <c r="U7" s="5"/>
      <c r="V7" s="7" t="s">
        <v>17</v>
      </c>
      <c r="W7" s="6"/>
      <c r="X7" s="7" t="s">
        <v>17</v>
      </c>
      <c r="Y7" s="6"/>
      <c r="Z7" s="7" t="s">
        <v>17</v>
      </c>
      <c r="AA7" s="6"/>
      <c r="AB7" s="8" t="s">
        <v>17</v>
      </c>
    </row>
    <row r="8" spans="1:28" ht="24" customHeight="1" x14ac:dyDescent="0.25">
      <c r="A8" s="9" t="s">
        <v>18</v>
      </c>
      <c r="B8" s="10"/>
      <c r="C8" s="9"/>
      <c r="D8" s="10"/>
      <c r="E8" s="9"/>
      <c r="F8" s="10"/>
      <c r="G8" s="9"/>
      <c r="H8" s="10"/>
      <c r="I8" s="9"/>
      <c r="J8" s="10"/>
      <c r="K8" s="9"/>
      <c r="L8" s="10"/>
      <c r="M8" s="9"/>
      <c r="N8" s="10"/>
      <c r="O8" s="5"/>
      <c r="P8" s="10"/>
      <c r="Q8" s="5"/>
      <c r="R8" s="10"/>
      <c r="S8" s="5"/>
      <c r="T8" s="10"/>
      <c r="U8" s="5"/>
      <c r="V8" s="10"/>
      <c r="W8" s="6"/>
      <c r="X8" s="10"/>
      <c r="Y8" s="6"/>
      <c r="Z8" s="10"/>
      <c r="AA8" s="6"/>
      <c r="AB8" s="11"/>
    </row>
    <row r="9" spans="1:28" ht="12.75" customHeight="1" x14ac:dyDescent="0.25">
      <c r="A9" s="12" t="s">
        <v>19</v>
      </c>
      <c r="B9" s="13">
        <v>817009</v>
      </c>
      <c r="C9" s="12"/>
      <c r="D9" s="13">
        <v>1020269</v>
      </c>
      <c r="E9" s="12"/>
      <c r="F9" s="13">
        <v>1167478</v>
      </c>
      <c r="G9" s="12"/>
      <c r="H9" s="13">
        <v>1270236</v>
      </c>
      <c r="I9" s="12"/>
      <c r="J9" s="13">
        <v>1494206</v>
      </c>
      <c r="K9" s="12"/>
      <c r="L9" s="13">
        <v>1788044</v>
      </c>
      <c r="M9" s="12"/>
      <c r="N9" s="13">
        <v>2135405</v>
      </c>
      <c r="O9" s="5"/>
      <c r="P9" s="13">
        <v>2592541</v>
      </c>
      <c r="Q9" s="5"/>
      <c r="R9" s="13">
        <v>2751076</v>
      </c>
      <c r="S9" s="5"/>
      <c r="T9" s="13">
        <v>2481358</v>
      </c>
      <c r="U9" s="5"/>
      <c r="V9" s="13">
        <v>2575961</v>
      </c>
      <c r="W9" s="6"/>
      <c r="X9" s="13">
        <v>2887555</v>
      </c>
      <c r="Y9" s="6"/>
      <c r="Z9" s="13">
        <v>3079627</v>
      </c>
      <c r="AA9" s="6"/>
      <c r="AB9" s="13">
        <v>3291856</v>
      </c>
    </row>
    <row r="10" spans="1:28" ht="12.75" customHeight="1" x14ac:dyDescent="0.25">
      <c r="A10" s="12" t="s">
        <v>20</v>
      </c>
      <c r="B10" s="14">
        <v>0.22</v>
      </c>
      <c r="C10" s="12"/>
      <c r="D10" s="14">
        <v>0.25</v>
      </c>
      <c r="E10" s="12"/>
      <c r="F10" s="14">
        <v>0.14000000000000001</v>
      </c>
      <c r="G10" s="12"/>
      <c r="H10" s="14">
        <v>0.09</v>
      </c>
      <c r="I10" s="12"/>
      <c r="J10" s="14">
        <v>0.18</v>
      </c>
      <c r="K10" s="12"/>
      <c r="L10" s="14">
        <v>0.2</v>
      </c>
      <c r="M10" s="12"/>
      <c r="N10" s="14">
        <v>0.19</v>
      </c>
      <c r="O10" s="5"/>
      <c r="P10" s="14">
        <v>0.21</v>
      </c>
      <c r="Q10" s="5"/>
      <c r="R10" s="14">
        <v>0.06</v>
      </c>
      <c r="S10" s="5"/>
      <c r="T10" s="14">
        <v>-0.1</v>
      </c>
      <c r="U10" s="5"/>
      <c r="V10" s="14">
        <v>0.04</v>
      </c>
      <c r="W10" s="6"/>
      <c r="X10" s="14">
        <v>0.12</v>
      </c>
      <c r="Y10" s="6"/>
      <c r="Z10" s="14">
        <v>6.6517174564640305E-2</v>
      </c>
      <c r="AA10" s="6"/>
      <c r="AB10" s="14">
        <v>7.0000000000000007E-2</v>
      </c>
    </row>
    <row r="11" spans="1:28" ht="12.75" customHeight="1" x14ac:dyDescent="0.25">
      <c r="A11" s="12" t="s">
        <v>21</v>
      </c>
      <c r="B11" s="14">
        <v>0</v>
      </c>
      <c r="C11" s="12"/>
      <c r="D11" s="14">
        <v>0</v>
      </c>
      <c r="E11" s="12"/>
      <c r="F11" s="14">
        <v>0.02</v>
      </c>
      <c r="G11" s="12"/>
      <c r="H11" s="14">
        <v>-0.01</v>
      </c>
      <c r="I11" s="12"/>
      <c r="J11" s="14">
        <v>0.05</v>
      </c>
      <c r="K11" s="12"/>
      <c r="L11" s="14">
        <v>0.04</v>
      </c>
      <c r="M11" s="12"/>
      <c r="N11" s="14">
        <v>0.02</v>
      </c>
      <c r="O11" s="5"/>
      <c r="P11" s="14">
        <v>-0.04</v>
      </c>
      <c r="Q11" s="5"/>
      <c r="R11" s="14">
        <v>0.03</v>
      </c>
      <c r="S11" s="5"/>
      <c r="T11" s="14">
        <v>0.01</v>
      </c>
      <c r="U11" s="5"/>
      <c r="V11" s="14">
        <v>-0.03</v>
      </c>
      <c r="W11" s="6"/>
      <c r="X11" s="14">
        <v>0.03</v>
      </c>
      <c r="Y11" s="6"/>
      <c r="Z11" s="14">
        <v>0.04</v>
      </c>
      <c r="AA11" s="6"/>
      <c r="AB11" s="14">
        <v>-0.02</v>
      </c>
    </row>
    <row r="12" spans="1:28" ht="12.75" customHeight="1" x14ac:dyDescent="0.25">
      <c r="A12" s="12" t="s">
        <v>22</v>
      </c>
      <c r="B12" s="14">
        <v>0.22</v>
      </c>
      <c r="C12" s="12"/>
      <c r="D12" s="14">
        <v>0.25</v>
      </c>
      <c r="E12" s="12"/>
      <c r="F12" s="14">
        <v>0.16</v>
      </c>
      <c r="G12" s="12"/>
      <c r="H12" s="14">
        <v>0.08</v>
      </c>
      <c r="I12" s="12"/>
      <c r="J12" s="14">
        <v>0.13</v>
      </c>
      <c r="K12" s="12"/>
      <c r="L12" s="14">
        <v>0.24</v>
      </c>
      <c r="M12" s="12"/>
      <c r="N12" s="14">
        <v>0.21</v>
      </c>
      <c r="O12" s="5"/>
      <c r="P12" s="14">
        <v>0.17</v>
      </c>
      <c r="Q12" s="5"/>
      <c r="R12" s="14">
        <v>0.09</v>
      </c>
      <c r="S12" s="5"/>
      <c r="T12" s="14">
        <v>-0.09</v>
      </c>
      <c r="U12" s="5"/>
      <c r="V12" s="14">
        <v>0.01</v>
      </c>
      <c r="W12" s="6"/>
      <c r="X12" s="14">
        <v>0.15</v>
      </c>
      <c r="Y12" s="6"/>
      <c r="Z12" s="14">
        <v>0.11</v>
      </c>
      <c r="AA12" s="6"/>
      <c r="AB12" s="14">
        <v>0.05</v>
      </c>
    </row>
    <row r="13" spans="1:28" ht="12.75" customHeight="1" x14ac:dyDescent="0.25">
      <c r="A13" s="12" t="s">
        <v>23</v>
      </c>
      <c r="B13" s="14">
        <v>0</v>
      </c>
      <c r="C13" s="12"/>
      <c r="D13" s="14">
        <v>0</v>
      </c>
      <c r="E13" s="12"/>
      <c r="F13" s="14">
        <v>-0.05</v>
      </c>
      <c r="G13" s="12"/>
      <c r="H13" s="14">
        <v>-0.04</v>
      </c>
      <c r="I13" s="12"/>
      <c r="J13" s="14">
        <v>-0.14000000000000001</v>
      </c>
      <c r="K13" s="12"/>
      <c r="L13" s="14">
        <v>-0.13</v>
      </c>
      <c r="M13" s="12"/>
      <c r="N13" s="14">
        <v>-0.13</v>
      </c>
      <c r="O13" s="5"/>
      <c r="P13" s="14">
        <v>-0.06</v>
      </c>
      <c r="Q13" s="5"/>
      <c r="R13" s="14">
        <v>-0.04</v>
      </c>
      <c r="S13" s="5"/>
      <c r="T13" s="14">
        <v>-0.02</v>
      </c>
      <c r="U13" s="5"/>
      <c r="V13" s="14">
        <v>-0.02</v>
      </c>
      <c r="W13" s="6"/>
      <c r="X13" s="14">
        <v>-0.02</v>
      </c>
      <c r="Y13" s="6"/>
      <c r="Z13" s="14">
        <v>0</v>
      </c>
      <c r="AA13" s="6"/>
      <c r="AB13" s="14">
        <v>0</v>
      </c>
    </row>
    <row r="14" spans="1:28" ht="22.5" customHeight="1" x14ac:dyDescent="0.25">
      <c r="A14" s="12" t="s">
        <v>24</v>
      </c>
      <c r="B14" s="15">
        <v>0.22</v>
      </c>
      <c r="C14" s="12"/>
      <c r="D14" s="15">
        <v>0.25</v>
      </c>
      <c r="E14" s="12"/>
      <c r="F14" s="15">
        <v>0.2</v>
      </c>
      <c r="G14" s="12"/>
      <c r="H14" s="15">
        <v>0.04</v>
      </c>
      <c r="I14" s="12"/>
      <c r="J14" s="15">
        <v>0.09</v>
      </c>
      <c r="K14" s="12"/>
      <c r="L14" s="15">
        <v>0.11</v>
      </c>
      <c r="M14" s="12"/>
      <c r="N14" s="15">
        <v>0.08</v>
      </c>
      <c r="O14" s="5"/>
      <c r="P14" s="15">
        <v>0.11</v>
      </c>
      <c r="Q14" s="5"/>
      <c r="R14" s="15">
        <v>0.05</v>
      </c>
      <c r="S14" s="5"/>
      <c r="T14" s="15">
        <v>-0.11</v>
      </c>
      <c r="U14" s="5"/>
      <c r="V14" s="15">
        <v>-0.01</v>
      </c>
      <c r="W14" s="6"/>
      <c r="X14" s="15">
        <v>0.13</v>
      </c>
      <c r="Y14" s="6"/>
      <c r="Z14" s="15">
        <v>0.11</v>
      </c>
      <c r="AA14" s="6"/>
      <c r="AB14" s="15">
        <v>0.05</v>
      </c>
    </row>
    <row r="15" spans="1:28" ht="16.5" customHeight="1" x14ac:dyDescent="0.25">
      <c r="A15" s="3"/>
      <c r="B15" s="3"/>
      <c r="C15" s="3"/>
      <c r="D15" s="3"/>
      <c r="E15" s="3"/>
      <c r="F15" s="3"/>
      <c r="G15" s="3"/>
      <c r="H15" s="3"/>
      <c r="I15" s="3"/>
      <c r="J15" s="3"/>
      <c r="K15" s="3"/>
      <c r="L15" s="3"/>
      <c r="M15" s="3"/>
      <c r="N15" s="16"/>
      <c r="O15" s="3"/>
      <c r="P15" s="16"/>
      <c r="Q15" s="3"/>
      <c r="R15" s="16"/>
      <c r="S15" s="3"/>
      <c r="T15" s="16"/>
      <c r="U15" s="17"/>
      <c r="V15" s="17"/>
      <c r="W15" s="3"/>
      <c r="X15" s="17"/>
      <c r="Y15" s="3"/>
      <c r="Z15" s="17"/>
      <c r="AA15" s="3"/>
      <c r="AB15" s="17"/>
    </row>
    <row r="16" spans="1:28" ht="12" customHeight="1" x14ac:dyDescent="0.25">
      <c r="A16" s="166"/>
      <c r="B16" s="164"/>
      <c r="C16" s="164"/>
      <c r="D16" s="164"/>
      <c r="E16" s="164"/>
      <c r="F16" s="164"/>
      <c r="G16" s="164"/>
      <c r="H16" s="164"/>
      <c r="I16" s="164"/>
      <c r="J16" s="164"/>
      <c r="K16" s="164"/>
      <c r="L16" s="164"/>
      <c r="M16" s="164"/>
      <c r="N16" s="164"/>
      <c r="O16" s="164"/>
      <c r="P16" s="164"/>
      <c r="Q16" s="164"/>
      <c r="R16" s="164"/>
      <c r="S16" s="164"/>
      <c r="T16" s="164"/>
      <c r="U16" s="18"/>
      <c r="V16" s="18"/>
      <c r="W16" s="3"/>
      <c r="X16" s="18"/>
      <c r="Y16" s="3"/>
      <c r="Z16" s="18"/>
      <c r="AA16" s="3"/>
      <c r="AB16" s="18"/>
    </row>
    <row r="17" spans="1:28" ht="12" customHeight="1" x14ac:dyDescent="0.25">
      <c r="A17" s="3"/>
      <c r="B17" s="3"/>
      <c r="C17" s="3"/>
      <c r="D17" s="3"/>
      <c r="E17" s="3"/>
      <c r="F17" s="3"/>
      <c r="G17" s="3"/>
      <c r="H17" s="3"/>
      <c r="I17" s="3"/>
      <c r="J17" s="3"/>
      <c r="K17" s="3"/>
      <c r="L17" s="3"/>
      <c r="M17" s="3"/>
      <c r="N17" s="17"/>
      <c r="O17" s="3"/>
      <c r="P17" s="17"/>
      <c r="Q17" s="3"/>
      <c r="R17" s="17"/>
      <c r="S17" s="3"/>
      <c r="T17" s="17"/>
      <c r="U17" s="17"/>
      <c r="V17" s="17"/>
      <c r="W17" s="3"/>
      <c r="X17" s="17"/>
      <c r="Y17" s="3"/>
      <c r="Z17" s="17"/>
      <c r="AA17" s="3"/>
      <c r="AB17" s="17"/>
    </row>
    <row r="18" spans="1:28" ht="12.75" customHeight="1" x14ac:dyDescent="0.25">
      <c r="A18" s="166" t="s">
        <v>25</v>
      </c>
      <c r="B18" s="164"/>
      <c r="C18" s="164"/>
      <c r="D18" s="164"/>
      <c r="E18" s="164"/>
      <c r="F18" s="164"/>
      <c r="G18" s="164"/>
      <c r="H18" s="164"/>
      <c r="I18" s="164"/>
      <c r="J18" s="164"/>
      <c r="K18" s="164"/>
      <c r="L18" s="164"/>
      <c r="M18" s="164"/>
      <c r="N18" s="164"/>
      <c r="O18" s="164"/>
      <c r="P18" s="164"/>
      <c r="Q18" s="164"/>
      <c r="R18" s="164"/>
      <c r="S18" s="164"/>
      <c r="T18" s="164"/>
      <c r="U18" s="18"/>
      <c r="V18" s="18"/>
      <c r="W18" s="3"/>
      <c r="X18" s="18"/>
      <c r="Y18" s="3"/>
      <c r="Z18" s="18"/>
      <c r="AA18" s="3"/>
      <c r="AB18" s="18"/>
    </row>
    <row r="19" spans="1:28" ht="16.5" customHeight="1" x14ac:dyDescent="0.25">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6.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6.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6.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6.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6.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6.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6.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6.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6.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6.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6.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6.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6.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6.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6.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6.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6.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6.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6.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6.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6.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6.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6.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6.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6.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6.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6.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6.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6.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6.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6.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6.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6.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6.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6.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6.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6.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6.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6.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6.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6.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6.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6.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6.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6.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6.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6.5" customHeight="1" x14ac:dyDescent="0.25"/>
    <row r="67" spans="1:28" ht="16.5" customHeight="1" x14ac:dyDescent="0.25"/>
    <row r="68" spans="1:28" ht="16.5" customHeight="1" x14ac:dyDescent="0.25"/>
    <row r="69" spans="1:28" ht="16.5" customHeight="1" x14ac:dyDescent="0.25"/>
    <row r="70" spans="1:28" ht="16.5" customHeight="1" x14ac:dyDescent="0.25"/>
    <row r="71" spans="1:28" ht="16.5" customHeight="1" x14ac:dyDescent="0.25"/>
    <row r="72" spans="1:28" ht="16.5" customHeight="1" x14ac:dyDescent="0.25"/>
    <row r="73" spans="1:28" ht="16.5" customHeight="1" x14ac:dyDescent="0.25"/>
    <row r="74" spans="1:28" ht="16.5" customHeight="1" x14ac:dyDescent="0.25"/>
    <row r="75" spans="1:28" ht="16.5" customHeight="1" x14ac:dyDescent="0.25"/>
    <row r="76" spans="1:28" ht="16.5" customHeight="1" x14ac:dyDescent="0.25"/>
    <row r="77" spans="1:28" ht="16.5" customHeight="1" x14ac:dyDescent="0.25"/>
    <row r="78" spans="1:28" ht="16.5" customHeight="1" x14ac:dyDescent="0.25"/>
    <row r="79" spans="1:28" ht="16.5" customHeight="1" x14ac:dyDescent="0.25"/>
    <row r="80" spans="1:28"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4">
    <mergeCell ref="A1:A3"/>
    <mergeCell ref="A4:A5"/>
    <mergeCell ref="A16:T16"/>
    <mergeCell ref="A18:T18"/>
  </mergeCells>
  <pageMargins left="0.75" right="0.75" top="1" bottom="1"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P1000"/>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ColWidth="12.6328125" defaultRowHeight="15" customHeight="1" x14ac:dyDescent="0.25"/>
  <cols>
    <col min="1" max="1" width="52.90625" customWidth="1"/>
    <col min="2" max="2" width="9.26953125" customWidth="1"/>
    <col min="3" max="3" width="2.453125" customWidth="1"/>
    <col min="4" max="4" width="9.26953125" customWidth="1"/>
    <col min="5" max="5" width="2.453125" customWidth="1"/>
    <col min="6" max="6" width="9.26953125" customWidth="1"/>
    <col min="7" max="7" width="2.453125" customWidth="1"/>
    <col min="8" max="8" width="9.26953125" customWidth="1"/>
    <col min="9" max="9" width="2.453125" customWidth="1"/>
    <col min="10" max="10" width="9.26953125" customWidth="1"/>
    <col min="11" max="11" width="2.453125" customWidth="1"/>
    <col min="12" max="12" width="9.26953125" customWidth="1"/>
    <col min="13" max="13" width="2.453125" customWidth="1"/>
    <col min="14" max="14" width="9.26953125" customWidth="1"/>
    <col min="15" max="15" width="2.453125" customWidth="1"/>
    <col min="16" max="16" width="9.26953125" customWidth="1"/>
    <col min="17" max="17" width="2.453125" customWidth="1"/>
    <col min="18" max="18" width="9.26953125" customWidth="1"/>
    <col min="19" max="19" width="2.453125" customWidth="1"/>
    <col min="20" max="20" width="9.26953125" customWidth="1"/>
    <col min="21" max="21" width="2.453125" customWidth="1"/>
    <col min="22" max="22" width="9.26953125" customWidth="1"/>
    <col min="23" max="23" width="2.453125" customWidth="1"/>
    <col min="24" max="24" width="9.26953125" customWidth="1"/>
    <col min="25" max="25" width="2.453125" customWidth="1"/>
    <col min="26" max="26" width="9.26953125" customWidth="1"/>
    <col min="27" max="27" width="2.453125" customWidth="1"/>
    <col min="28" max="28" width="9.26953125" customWidth="1"/>
    <col min="29" max="29" width="2.453125" customWidth="1"/>
    <col min="30" max="30" width="9.26953125" customWidth="1"/>
    <col min="31" max="31" width="2.453125" customWidth="1"/>
    <col min="32" max="32" width="9.26953125" customWidth="1"/>
    <col min="33" max="33" width="2.453125" customWidth="1"/>
    <col min="34" max="34" width="9.26953125" customWidth="1"/>
    <col min="35" max="35" width="2.453125" customWidth="1"/>
    <col min="36" max="36" width="9.26953125" customWidth="1"/>
    <col min="37" max="37" width="2.453125" customWidth="1"/>
    <col min="38" max="38" width="9.26953125" customWidth="1"/>
    <col min="39" max="39" width="2.453125" customWidth="1"/>
    <col min="40" max="40" width="9.26953125" customWidth="1"/>
    <col min="41" max="41" width="2.453125" customWidth="1"/>
    <col min="42" max="42" width="9.26953125" customWidth="1"/>
  </cols>
  <sheetData>
    <row r="1" spans="1:42" ht="16.5" customHeight="1" x14ac:dyDescent="0.25">
      <c r="A1" s="165" t="s">
        <v>26</v>
      </c>
      <c r="B1" s="2"/>
      <c r="C1" s="2"/>
      <c r="D1" s="2"/>
      <c r="E1" s="2"/>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16.5" customHeight="1" x14ac:dyDescent="0.25">
      <c r="A2" s="164"/>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16.5" customHeight="1" x14ac:dyDescent="0.25">
      <c r="A3" s="16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16.5" customHeight="1" x14ac:dyDescent="0.25">
      <c r="A4" s="163" t="s">
        <v>27</v>
      </c>
      <c r="B4" s="1"/>
      <c r="C4" s="1"/>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2" ht="16.5" customHeight="1" x14ac:dyDescent="0.25">
      <c r="A5" s="16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2" ht="16.5" customHeight="1" x14ac:dyDescent="0.25">
      <c r="A6" s="3"/>
      <c r="B6" s="20" t="s">
        <v>28</v>
      </c>
      <c r="C6" s="3"/>
      <c r="D6" s="21" t="s">
        <v>29</v>
      </c>
      <c r="E6" s="3"/>
      <c r="F6" s="20" t="s">
        <v>30</v>
      </c>
      <c r="G6" s="5"/>
      <c r="H6" s="20" t="s">
        <v>31</v>
      </c>
      <c r="I6" s="5"/>
      <c r="J6" s="20" t="s">
        <v>32</v>
      </c>
      <c r="K6" s="5"/>
      <c r="L6" s="20" t="s">
        <v>33</v>
      </c>
      <c r="M6" s="5"/>
      <c r="N6" s="20" t="s">
        <v>34</v>
      </c>
      <c r="O6" s="5"/>
      <c r="P6" s="20" t="s">
        <v>3</v>
      </c>
      <c r="Q6" s="5"/>
      <c r="R6" s="20" t="s">
        <v>4</v>
      </c>
      <c r="S6" s="5"/>
      <c r="T6" s="20" t="s">
        <v>5</v>
      </c>
      <c r="U6" s="5"/>
      <c r="V6" s="20" t="s">
        <v>6</v>
      </c>
      <c r="W6" s="5"/>
      <c r="X6" s="4" t="s">
        <v>7</v>
      </c>
      <c r="Y6" s="5"/>
      <c r="Z6" s="4" t="s">
        <v>8</v>
      </c>
      <c r="AA6" s="5"/>
      <c r="AB6" s="4" t="s">
        <v>9</v>
      </c>
      <c r="AC6" s="5"/>
      <c r="AD6" s="4" t="s">
        <v>10</v>
      </c>
      <c r="AE6" s="5"/>
      <c r="AF6" s="4" t="s">
        <v>11</v>
      </c>
      <c r="AG6" s="5"/>
      <c r="AH6" s="4" t="s">
        <v>12</v>
      </c>
      <c r="AI6" s="5"/>
      <c r="AJ6" s="22" t="s">
        <v>13</v>
      </c>
      <c r="AK6" s="5"/>
      <c r="AL6" s="22" t="s">
        <v>14</v>
      </c>
      <c r="AM6" s="5"/>
      <c r="AN6" s="22" t="s">
        <v>15</v>
      </c>
      <c r="AO6" s="5"/>
      <c r="AP6" s="22" t="s">
        <v>16</v>
      </c>
    </row>
    <row r="7" spans="1:42" ht="16.5" customHeight="1" x14ac:dyDescent="0.25">
      <c r="A7" s="3"/>
      <c r="B7" s="23" t="s">
        <v>17</v>
      </c>
      <c r="C7" s="3"/>
      <c r="D7" s="21" t="s">
        <v>17</v>
      </c>
      <c r="E7" s="3"/>
      <c r="F7" s="23" t="s">
        <v>17</v>
      </c>
      <c r="G7" s="5"/>
      <c r="H7" s="23" t="s">
        <v>17</v>
      </c>
      <c r="I7" s="5"/>
      <c r="J7" s="23" t="s">
        <v>17</v>
      </c>
      <c r="K7" s="5"/>
      <c r="L7" s="23" t="s">
        <v>17</v>
      </c>
      <c r="M7" s="5"/>
      <c r="N7" s="23" t="s">
        <v>17</v>
      </c>
      <c r="O7" s="5"/>
      <c r="P7" s="23" t="s">
        <v>17</v>
      </c>
      <c r="Q7" s="5"/>
      <c r="R7" s="23" t="s">
        <v>17</v>
      </c>
      <c r="S7" s="5"/>
      <c r="T7" s="23" t="s">
        <v>17</v>
      </c>
      <c r="U7" s="5"/>
      <c r="V7" s="23" t="s">
        <v>17</v>
      </c>
      <c r="W7" s="5"/>
      <c r="X7" s="7" t="s">
        <v>17</v>
      </c>
      <c r="Y7" s="5"/>
      <c r="Z7" s="7" t="s">
        <v>17</v>
      </c>
      <c r="AA7" s="5"/>
      <c r="AB7" s="7" t="s">
        <v>17</v>
      </c>
      <c r="AC7" s="5"/>
      <c r="AD7" s="7" t="s">
        <v>17</v>
      </c>
      <c r="AE7" s="5"/>
      <c r="AF7" s="7" t="s">
        <v>17</v>
      </c>
      <c r="AG7" s="5"/>
      <c r="AH7" s="7" t="s">
        <v>17</v>
      </c>
      <c r="AI7" s="5"/>
      <c r="AJ7" s="22" t="s">
        <v>17</v>
      </c>
      <c r="AK7" s="5"/>
      <c r="AL7" s="22" t="s">
        <v>17</v>
      </c>
      <c r="AM7" s="5"/>
      <c r="AN7" s="22" t="s">
        <v>17</v>
      </c>
      <c r="AO7" s="5"/>
      <c r="AP7" s="22" t="s">
        <v>17</v>
      </c>
    </row>
    <row r="8" spans="1:42" ht="12.75" customHeight="1" x14ac:dyDescent="0.25">
      <c r="A8" s="9" t="s">
        <v>35</v>
      </c>
      <c r="B8" s="24"/>
      <c r="C8" s="9"/>
      <c r="D8" s="25"/>
      <c r="E8" s="9"/>
      <c r="F8" s="24"/>
      <c r="G8" s="5"/>
      <c r="H8" s="24"/>
      <c r="I8" s="5"/>
      <c r="J8" s="24"/>
      <c r="K8" s="5"/>
      <c r="L8" s="24"/>
      <c r="M8" s="5"/>
      <c r="N8" s="24"/>
      <c r="O8" s="5"/>
      <c r="P8" s="24"/>
      <c r="Q8" s="5"/>
      <c r="R8" s="24"/>
      <c r="S8" s="5"/>
      <c r="T8" s="24"/>
      <c r="U8" s="5"/>
      <c r="V8" s="24"/>
      <c r="W8" s="5"/>
      <c r="X8" s="24"/>
      <c r="Y8" s="5"/>
      <c r="Z8" s="24"/>
      <c r="AA8" s="5"/>
      <c r="AB8" s="24"/>
      <c r="AC8" s="5"/>
      <c r="AD8" s="24"/>
      <c r="AE8" s="5"/>
      <c r="AF8" s="24"/>
      <c r="AG8" s="5"/>
      <c r="AH8" s="24"/>
      <c r="AI8" s="5"/>
      <c r="AJ8" s="26"/>
      <c r="AK8" s="5"/>
      <c r="AL8" s="27"/>
      <c r="AM8" s="5"/>
      <c r="AN8" s="27"/>
      <c r="AO8" s="5"/>
      <c r="AP8" s="27"/>
    </row>
    <row r="9" spans="1:42" ht="12.75" customHeight="1" x14ac:dyDescent="0.25">
      <c r="A9" s="28" t="s">
        <v>36</v>
      </c>
      <c r="B9" s="29">
        <v>3326</v>
      </c>
      <c r="C9" s="28"/>
      <c r="D9" s="30">
        <v>-15667</v>
      </c>
      <c r="E9" s="28"/>
      <c r="F9" s="29">
        <v>18865</v>
      </c>
      <c r="G9" s="5"/>
      <c r="H9" s="29">
        <v>27205</v>
      </c>
      <c r="I9" s="5"/>
      <c r="J9" s="29">
        <v>41160</v>
      </c>
      <c r="K9" s="5"/>
      <c r="L9" s="29">
        <v>61582</v>
      </c>
      <c r="M9" s="5"/>
      <c r="N9" s="29">
        <v>76848</v>
      </c>
      <c r="O9" s="5"/>
      <c r="P9" s="29">
        <v>93080</v>
      </c>
      <c r="Q9" s="5"/>
      <c r="R9" s="29">
        <v>55174</v>
      </c>
      <c r="S9" s="5"/>
      <c r="T9" s="29">
        <v>46124</v>
      </c>
      <c r="U9" s="5"/>
      <c r="V9" s="29">
        <v>85914</v>
      </c>
      <c r="W9" s="5"/>
      <c r="X9" s="29">
        <v>96324</v>
      </c>
      <c r="Y9" s="5"/>
      <c r="Z9" s="29">
        <v>78193</v>
      </c>
      <c r="AA9" s="5"/>
      <c r="AB9" s="29">
        <v>-45702</v>
      </c>
      <c r="AC9" s="5"/>
      <c r="AD9" s="29">
        <v>157800</v>
      </c>
      <c r="AE9" s="5"/>
      <c r="AF9" s="29">
        <v>163607</v>
      </c>
      <c r="AG9" s="5"/>
      <c r="AH9" s="29">
        <v>55969</v>
      </c>
      <c r="AI9" s="5"/>
      <c r="AJ9" s="29">
        <v>123510</v>
      </c>
      <c r="AK9" s="5"/>
      <c r="AL9" s="29">
        <v>47298</v>
      </c>
      <c r="AM9" s="5"/>
      <c r="AN9" s="29">
        <v>57309</v>
      </c>
      <c r="AO9" s="5"/>
      <c r="AP9" s="29">
        <v>247351</v>
      </c>
    </row>
    <row r="10" spans="1:42" ht="12.75" customHeight="1" x14ac:dyDescent="0.25">
      <c r="A10" s="28" t="s">
        <v>37</v>
      </c>
      <c r="B10" s="31">
        <v>4209</v>
      </c>
      <c r="C10" s="28"/>
      <c r="D10" s="32">
        <v>5902</v>
      </c>
      <c r="E10" s="28"/>
      <c r="F10" s="31">
        <v>7786</v>
      </c>
      <c r="G10" s="5"/>
      <c r="H10" s="31">
        <v>14874</v>
      </c>
      <c r="I10" s="5"/>
      <c r="J10" s="31">
        <v>25193</v>
      </c>
      <c r="K10" s="5"/>
      <c r="L10" s="31">
        <v>35713</v>
      </c>
      <c r="M10" s="5"/>
      <c r="N10" s="31">
        <v>44367</v>
      </c>
      <c r="O10" s="5"/>
      <c r="P10" s="31">
        <v>50627</v>
      </c>
      <c r="Q10" s="5"/>
      <c r="R10" s="31">
        <v>59427</v>
      </c>
      <c r="S10" s="5"/>
      <c r="T10" s="31">
        <v>64325</v>
      </c>
      <c r="U10" s="5"/>
      <c r="V10" s="31">
        <v>72282</v>
      </c>
      <c r="W10" s="5"/>
      <c r="X10" s="31">
        <v>97487</v>
      </c>
      <c r="Y10" s="5"/>
      <c r="Z10" s="31">
        <v>132119</v>
      </c>
      <c r="AA10" s="5"/>
      <c r="AB10" s="31">
        <v>159656</v>
      </c>
      <c r="AC10" s="5"/>
      <c r="AD10" s="31">
        <v>169005</v>
      </c>
      <c r="AE10" s="5"/>
      <c r="AF10" s="31">
        <v>172957</v>
      </c>
      <c r="AG10" s="5"/>
      <c r="AH10" s="33">
        <v>167943</v>
      </c>
      <c r="AI10" s="5"/>
      <c r="AJ10" s="33">
        <v>173212</v>
      </c>
      <c r="AK10" s="5"/>
      <c r="AL10" s="33">
        <v>175681</v>
      </c>
      <c r="AM10" s="5"/>
      <c r="AN10" s="33">
        <v>162428</v>
      </c>
      <c r="AO10" s="5"/>
      <c r="AP10" s="33">
        <v>151764</v>
      </c>
    </row>
    <row r="11" spans="1:42" ht="12.75" customHeight="1" x14ac:dyDescent="0.25">
      <c r="A11" s="28" t="s">
        <v>38</v>
      </c>
      <c r="B11" s="31">
        <v>0</v>
      </c>
      <c r="C11" s="28"/>
      <c r="D11" s="32">
        <v>0</v>
      </c>
      <c r="E11" s="28"/>
      <c r="F11" s="31">
        <v>0</v>
      </c>
      <c r="G11" s="5"/>
      <c r="H11" s="31">
        <v>0</v>
      </c>
      <c r="I11" s="5"/>
      <c r="J11" s="31">
        <v>0</v>
      </c>
      <c r="K11" s="5"/>
      <c r="L11" s="31">
        <v>0</v>
      </c>
      <c r="M11" s="5"/>
      <c r="N11" s="31">
        <v>0</v>
      </c>
      <c r="O11" s="5"/>
      <c r="P11" s="31">
        <v>0</v>
      </c>
      <c r="Q11" s="5"/>
      <c r="R11" s="31">
        <v>0</v>
      </c>
      <c r="S11" s="5"/>
      <c r="T11" s="31">
        <v>0</v>
      </c>
      <c r="U11" s="5"/>
      <c r="V11" s="31">
        <v>0</v>
      </c>
      <c r="W11" s="5"/>
      <c r="X11" s="31">
        <v>0</v>
      </c>
      <c r="Y11" s="5"/>
      <c r="Z11" s="31">
        <v>-3433</v>
      </c>
      <c r="AA11" s="5"/>
      <c r="AB11" s="31">
        <v>-4120</v>
      </c>
      <c r="AC11" s="5"/>
      <c r="AD11" s="31">
        <v>-4120</v>
      </c>
      <c r="AE11" s="5"/>
      <c r="AF11" s="31">
        <v>-4120</v>
      </c>
      <c r="AG11" s="5"/>
      <c r="AH11" s="33">
        <v>0</v>
      </c>
      <c r="AI11" s="5"/>
      <c r="AJ11" s="33">
        <v>0</v>
      </c>
      <c r="AK11" s="5"/>
      <c r="AL11" s="33">
        <v>0</v>
      </c>
      <c r="AM11" s="5"/>
      <c r="AN11" s="33">
        <v>0</v>
      </c>
      <c r="AO11" s="5"/>
      <c r="AP11" s="33">
        <v>0</v>
      </c>
    </row>
    <row r="12" spans="1:42" ht="12.75" customHeight="1" x14ac:dyDescent="0.25">
      <c r="A12" s="28" t="s">
        <v>39</v>
      </c>
      <c r="B12" s="31">
        <v>0</v>
      </c>
      <c r="C12" s="28"/>
      <c r="D12" s="32">
        <v>0</v>
      </c>
      <c r="E12" s="28"/>
      <c r="F12" s="31">
        <v>4850</v>
      </c>
      <c r="G12" s="5"/>
      <c r="H12" s="31">
        <v>8765</v>
      </c>
      <c r="I12" s="5"/>
      <c r="J12" s="31">
        <v>14747</v>
      </c>
      <c r="K12" s="5"/>
      <c r="L12" s="31">
        <v>19473</v>
      </c>
      <c r="M12" s="5"/>
      <c r="N12" s="31">
        <v>22380</v>
      </c>
      <c r="O12" s="5"/>
      <c r="P12" s="31">
        <v>21677</v>
      </c>
      <c r="Q12" s="5"/>
      <c r="R12" s="31">
        <v>25413</v>
      </c>
      <c r="S12" s="5"/>
      <c r="T12" s="31">
        <v>32928</v>
      </c>
      <c r="U12" s="5"/>
      <c r="V12" s="31">
        <v>27786</v>
      </c>
      <c r="W12" s="5"/>
      <c r="X12" s="31">
        <v>24075</v>
      </c>
      <c r="Y12" s="5"/>
      <c r="Z12" s="31">
        <v>23772</v>
      </c>
      <c r="AA12" s="5"/>
      <c r="AB12" s="31">
        <v>42371</v>
      </c>
      <c r="AC12" s="5"/>
      <c r="AD12" s="31">
        <v>49139</v>
      </c>
      <c r="AE12" s="5"/>
      <c r="AF12" s="31">
        <v>18296</v>
      </c>
      <c r="AG12" s="5"/>
      <c r="AH12" s="33">
        <v>33252</v>
      </c>
      <c r="AI12" s="5"/>
      <c r="AJ12" s="33">
        <v>37034</v>
      </c>
      <c r="AK12" s="5"/>
      <c r="AL12" s="33">
        <v>49766</v>
      </c>
      <c r="AM12" s="5"/>
      <c r="AN12" s="33">
        <v>39682</v>
      </c>
      <c r="AO12" s="5"/>
      <c r="AP12" s="33">
        <v>65584</v>
      </c>
    </row>
    <row r="13" spans="1:42" ht="12.75" customHeight="1" x14ac:dyDescent="0.25">
      <c r="A13" s="28" t="s">
        <v>40</v>
      </c>
      <c r="B13" s="31">
        <v>0</v>
      </c>
      <c r="C13" s="28"/>
      <c r="D13" s="32">
        <v>0</v>
      </c>
      <c r="E13" s="28"/>
      <c r="F13" s="31">
        <v>0</v>
      </c>
      <c r="G13" s="5"/>
      <c r="H13" s="31">
        <v>0</v>
      </c>
      <c r="I13" s="5"/>
      <c r="J13" s="31">
        <v>0</v>
      </c>
      <c r="K13" s="5"/>
      <c r="L13" s="31">
        <v>0</v>
      </c>
      <c r="M13" s="5"/>
      <c r="N13" s="31">
        <v>0</v>
      </c>
      <c r="O13" s="5"/>
      <c r="P13" s="31">
        <v>0</v>
      </c>
      <c r="Q13" s="5"/>
      <c r="R13" s="31">
        <v>0</v>
      </c>
      <c r="S13" s="5"/>
      <c r="T13" s="31">
        <v>0</v>
      </c>
      <c r="U13" s="5"/>
      <c r="V13" s="31">
        <v>0</v>
      </c>
      <c r="W13" s="5"/>
      <c r="X13" s="31">
        <v>0</v>
      </c>
      <c r="Y13" s="5"/>
      <c r="Z13" s="31">
        <v>3961</v>
      </c>
      <c r="AA13" s="5"/>
      <c r="AB13" s="31">
        <v>807</v>
      </c>
      <c r="AC13" s="5"/>
      <c r="AD13" s="31">
        <v>676</v>
      </c>
      <c r="AE13" s="5"/>
      <c r="AF13" s="31">
        <v>0</v>
      </c>
      <c r="AG13" s="5"/>
      <c r="AH13" s="33">
        <v>0</v>
      </c>
      <c r="AI13" s="5"/>
      <c r="AJ13" s="33">
        <v>122</v>
      </c>
      <c r="AK13" s="5"/>
      <c r="AL13" s="33">
        <v>0</v>
      </c>
      <c r="AM13" s="5"/>
      <c r="AN13" s="33">
        <v>0</v>
      </c>
      <c r="AO13" s="5"/>
      <c r="AP13" s="33">
        <v>0</v>
      </c>
    </row>
    <row r="14" spans="1:42" ht="12.75" customHeight="1" x14ac:dyDescent="0.25">
      <c r="A14" s="28" t="s">
        <v>41</v>
      </c>
      <c r="B14" s="34">
        <v>0</v>
      </c>
      <c r="C14" s="28"/>
      <c r="D14" s="35">
        <v>0</v>
      </c>
      <c r="E14" s="28"/>
      <c r="F14" s="34">
        <v>0</v>
      </c>
      <c r="G14" s="5"/>
      <c r="H14" s="34">
        <v>0</v>
      </c>
      <c r="I14" s="5"/>
      <c r="J14" s="34">
        <v>0</v>
      </c>
      <c r="K14" s="5"/>
      <c r="L14" s="34">
        <v>0</v>
      </c>
      <c r="M14" s="5"/>
      <c r="N14" s="34">
        <v>0</v>
      </c>
      <c r="O14" s="5"/>
      <c r="P14" s="34">
        <v>0</v>
      </c>
      <c r="Q14" s="5"/>
      <c r="R14" s="34">
        <v>0</v>
      </c>
      <c r="S14" s="5"/>
      <c r="T14" s="34">
        <v>0</v>
      </c>
      <c r="U14" s="5"/>
      <c r="V14" s="34">
        <v>0</v>
      </c>
      <c r="W14" s="5"/>
      <c r="X14" s="34">
        <v>0</v>
      </c>
      <c r="Y14" s="5"/>
      <c r="Z14" s="34">
        <v>-6287</v>
      </c>
      <c r="AA14" s="5"/>
      <c r="AB14" s="34">
        <v>-7727</v>
      </c>
      <c r="AC14" s="5"/>
      <c r="AD14" s="31">
        <v>-7489</v>
      </c>
      <c r="AE14" s="5"/>
      <c r="AF14" s="31">
        <v>-7236</v>
      </c>
      <c r="AG14" s="5"/>
      <c r="AH14" s="33">
        <v>0</v>
      </c>
      <c r="AI14" s="5"/>
      <c r="AJ14" s="33">
        <v>0</v>
      </c>
      <c r="AK14" s="5"/>
      <c r="AL14" s="33">
        <v>0</v>
      </c>
      <c r="AM14" s="5"/>
      <c r="AN14" s="33">
        <v>0</v>
      </c>
      <c r="AO14" s="5"/>
      <c r="AP14" s="33">
        <v>0</v>
      </c>
    </row>
    <row r="15" spans="1:42" ht="12.75" customHeight="1" x14ac:dyDescent="0.25">
      <c r="A15" s="28" t="s">
        <v>42</v>
      </c>
      <c r="B15" s="31">
        <v>0</v>
      </c>
      <c r="C15" s="28"/>
      <c r="D15" s="32">
        <v>0</v>
      </c>
      <c r="E15" s="28"/>
      <c r="F15" s="31">
        <v>0</v>
      </c>
      <c r="G15" s="5"/>
      <c r="H15" s="31">
        <v>0</v>
      </c>
      <c r="I15" s="5"/>
      <c r="J15" s="31">
        <v>0</v>
      </c>
      <c r="K15" s="5"/>
      <c r="L15" s="31">
        <v>0</v>
      </c>
      <c r="M15" s="5"/>
      <c r="N15" s="31">
        <v>0</v>
      </c>
      <c r="O15" s="5"/>
      <c r="P15" s="31">
        <v>0</v>
      </c>
      <c r="Q15" s="5"/>
      <c r="R15" s="31">
        <v>0</v>
      </c>
      <c r="S15" s="5"/>
      <c r="T15" s="31">
        <v>0</v>
      </c>
      <c r="U15" s="5"/>
      <c r="V15" s="31">
        <v>2192</v>
      </c>
      <c r="W15" s="5"/>
      <c r="X15" s="31">
        <v>15276</v>
      </c>
      <c r="Y15" s="5"/>
      <c r="Z15" s="31">
        <v>6378</v>
      </c>
      <c r="AA15" s="5"/>
      <c r="AB15" s="31">
        <v>40384</v>
      </c>
      <c r="AC15" s="5"/>
      <c r="AD15" s="31">
        <v>2391</v>
      </c>
      <c r="AE15" s="5"/>
      <c r="AF15" s="31">
        <v>0</v>
      </c>
      <c r="AG15" s="5"/>
      <c r="AH15" s="33">
        <v>-54</v>
      </c>
      <c r="AI15" s="5"/>
      <c r="AJ15" s="33">
        <v>0</v>
      </c>
      <c r="AK15" s="5"/>
      <c r="AL15" s="33">
        <v>0</v>
      </c>
      <c r="AM15" s="5"/>
      <c r="AN15" s="33">
        <v>0</v>
      </c>
      <c r="AO15" s="5"/>
      <c r="AP15" s="33">
        <v>0</v>
      </c>
    </row>
    <row r="16" spans="1:42" ht="12.75" customHeight="1" x14ac:dyDescent="0.25">
      <c r="A16" s="28" t="s">
        <v>43</v>
      </c>
      <c r="B16" s="31">
        <v>0</v>
      </c>
      <c r="C16" s="28"/>
      <c r="D16" s="32">
        <v>21000</v>
      </c>
      <c r="E16" s="28"/>
      <c r="F16" s="31">
        <v>0</v>
      </c>
      <c r="G16" s="5"/>
      <c r="H16" s="31">
        <v>0</v>
      </c>
      <c r="I16" s="5"/>
      <c r="J16" s="31">
        <v>0</v>
      </c>
      <c r="K16" s="5"/>
      <c r="L16" s="31">
        <v>0</v>
      </c>
      <c r="M16" s="5"/>
      <c r="N16" s="31">
        <v>920</v>
      </c>
      <c r="O16" s="5"/>
      <c r="P16" s="31">
        <v>0</v>
      </c>
      <c r="Q16" s="5"/>
      <c r="R16" s="31">
        <v>0</v>
      </c>
      <c r="S16" s="5"/>
      <c r="T16" s="31">
        <v>0</v>
      </c>
      <c r="U16" s="5"/>
      <c r="V16" s="31">
        <v>0</v>
      </c>
      <c r="W16" s="5"/>
      <c r="X16" s="31">
        <v>0</v>
      </c>
      <c r="Y16" s="5"/>
      <c r="Z16" s="31">
        <v>41820</v>
      </c>
      <c r="AA16" s="5"/>
      <c r="AB16" s="31">
        <v>9556</v>
      </c>
      <c r="AC16" s="5"/>
      <c r="AD16" s="31">
        <v>2893</v>
      </c>
      <c r="AE16" s="5"/>
      <c r="AF16" s="31">
        <v>10700</v>
      </c>
      <c r="AG16" s="5"/>
      <c r="AH16" s="33">
        <v>104593</v>
      </c>
      <c r="AI16" s="5"/>
      <c r="AJ16" s="33">
        <v>20453</v>
      </c>
      <c r="AK16" s="5"/>
      <c r="AL16" s="33">
        <v>-9709</v>
      </c>
      <c r="AM16" s="5"/>
      <c r="AN16" s="33">
        <v>6932</v>
      </c>
      <c r="AO16" s="5"/>
      <c r="AP16" s="33">
        <v>1154</v>
      </c>
    </row>
    <row r="17" spans="1:42" ht="12.75" customHeight="1" x14ac:dyDescent="0.25">
      <c r="A17" s="28" t="s">
        <v>44</v>
      </c>
      <c r="B17" s="31">
        <v>0</v>
      </c>
      <c r="C17" s="28"/>
      <c r="D17" s="32">
        <v>0</v>
      </c>
      <c r="E17" s="28"/>
      <c r="F17" s="31">
        <v>0</v>
      </c>
      <c r="G17" s="5"/>
      <c r="H17" s="31">
        <v>0</v>
      </c>
      <c r="I17" s="5"/>
      <c r="J17" s="31">
        <v>0</v>
      </c>
      <c r="K17" s="5"/>
      <c r="L17" s="31">
        <v>0</v>
      </c>
      <c r="M17" s="5"/>
      <c r="N17" s="31">
        <v>0</v>
      </c>
      <c r="O17" s="5"/>
      <c r="P17" s="31">
        <v>0</v>
      </c>
      <c r="Q17" s="5"/>
      <c r="R17" s="31">
        <v>0</v>
      </c>
      <c r="S17" s="5"/>
      <c r="T17" s="31">
        <v>0</v>
      </c>
      <c r="U17" s="5"/>
      <c r="V17" s="31">
        <v>0</v>
      </c>
      <c r="W17" s="5"/>
      <c r="X17" s="31">
        <v>0</v>
      </c>
      <c r="Y17" s="5"/>
      <c r="Z17" s="31">
        <v>0</v>
      </c>
      <c r="AA17" s="5"/>
      <c r="AB17" s="31">
        <v>0</v>
      </c>
      <c r="AC17" s="5"/>
      <c r="AD17" s="31">
        <v>-47945</v>
      </c>
      <c r="AE17" s="5"/>
      <c r="AF17" s="31">
        <v>0</v>
      </c>
      <c r="AG17" s="5"/>
      <c r="AH17" s="33">
        <v>0</v>
      </c>
      <c r="AI17" s="5"/>
      <c r="AJ17" s="33">
        <v>0</v>
      </c>
      <c r="AK17" s="5"/>
      <c r="AL17" s="33">
        <v>0</v>
      </c>
      <c r="AM17" s="5"/>
      <c r="AN17" s="33">
        <v>0</v>
      </c>
      <c r="AO17" s="5"/>
      <c r="AP17" s="33">
        <v>0</v>
      </c>
    </row>
    <row r="18" spans="1:42" ht="12.75" customHeight="1" x14ac:dyDescent="0.25">
      <c r="A18" s="28" t="s">
        <v>45</v>
      </c>
      <c r="B18" s="31">
        <v>0</v>
      </c>
      <c r="C18" s="28"/>
      <c r="D18" s="32">
        <v>0</v>
      </c>
      <c r="E18" s="28"/>
      <c r="F18" s="31">
        <v>0</v>
      </c>
      <c r="G18" s="5"/>
      <c r="H18" s="31">
        <v>0</v>
      </c>
      <c r="I18" s="5"/>
      <c r="J18" s="31">
        <v>0</v>
      </c>
      <c r="K18" s="5"/>
      <c r="L18" s="31">
        <v>0</v>
      </c>
      <c r="M18" s="5"/>
      <c r="N18" s="31">
        <v>0</v>
      </c>
      <c r="O18" s="5"/>
      <c r="P18" s="31">
        <v>0</v>
      </c>
      <c r="Q18" s="5"/>
      <c r="R18" s="31">
        <v>0</v>
      </c>
      <c r="S18" s="5"/>
      <c r="T18" s="31">
        <v>0</v>
      </c>
      <c r="U18" s="5"/>
      <c r="V18" s="31">
        <v>0</v>
      </c>
      <c r="W18" s="5"/>
      <c r="X18" s="31">
        <v>2528</v>
      </c>
      <c r="Y18" s="5"/>
      <c r="Z18" s="31">
        <v>381</v>
      </c>
      <c r="AA18" s="5"/>
      <c r="AB18" s="31">
        <v>26700</v>
      </c>
      <c r="AC18" s="5"/>
      <c r="AD18" s="31">
        <v>15236</v>
      </c>
      <c r="AE18" s="5"/>
      <c r="AF18" s="31">
        <v>12054</v>
      </c>
      <c r="AG18" s="5"/>
      <c r="AH18" s="33">
        <v>13543</v>
      </c>
      <c r="AI18" s="5"/>
      <c r="AJ18" s="33">
        <v>1641</v>
      </c>
      <c r="AK18" s="5"/>
      <c r="AL18" s="33">
        <v>13603</v>
      </c>
      <c r="AM18" s="5"/>
      <c r="AN18" s="33">
        <v>43757</v>
      </c>
      <c r="AO18" s="5"/>
      <c r="AP18" s="33">
        <v>423</v>
      </c>
    </row>
    <row r="19" spans="1:42" ht="24" customHeight="1" x14ac:dyDescent="0.25">
      <c r="A19" s="28" t="s">
        <v>46</v>
      </c>
      <c r="B19" s="36">
        <v>0</v>
      </c>
      <c r="C19" s="28"/>
      <c r="D19" s="32">
        <v>0</v>
      </c>
      <c r="E19" s="28"/>
      <c r="F19" s="36">
        <v>0</v>
      </c>
      <c r="G19" s="5"/>
      <c r="H19" s="36">
        <v>0</v>
      </c>
      <c r="I19" s="5"/>
      <c r="J19" s="36">
        <v>0</v>
      </c>
      <c r="K19" s="5"/>
      <c r="L19" s="36">
        <v>0</v>
      </c>
      <c r="M19" s="5"/>
      <c r="N19" s="36">
        <v>0</v>
      </c>
      <c r="O19" s="5"/>
      <c r="P19" s="36">
        <v>0</v>
      </c>
      <c r="Q19" s="5"/>
      <c r="R19" s="36">
        <v>0</v>
      </c>
      <c r="S19" s="5"/>
      <c r="T19" s="36">
        <v>29</v>
      </c>
      <c r="U19" s="5"/>
      <c r="V19" s="36">
        <v>-7048</v>
      </c>
      <c r="W19" s="5"/>
      <c r="X19" s="36">
        <v>7450</v>
      </c>
      <c r="Y19" s="5"/>
      <c r="Z19" s="36">
        <v>5863</v>
      </c>
      <c r="AA19" s="5"/>
      <c r="AB19" s="36">
        <v>16474</v>
      </c>
      <c r="AC19" s="5"/>
      <c r="AD19" s="36">
        <v>-11445</v>
      </c>
      <c r="AE19" s="5"/>
      <c r="AF19" s="36">
        <v>20289</v>
      </c>
      <c r="AG19" s="5"/>
      <c r="AH19" s="37">
        <v>24533</v>
      </c>
      <c r="AI19" s="5"/>
      <c r="AJ19" s="37">
        <v>-6854</v>
      </c>
      <c r="AK19" s="5"/>
      <c r="AL19" s="37">
        <v>4424</v>
      </c>
      <c r="AM19" s="5"/>
      <c r="AN19" s="37">
        <v>29724</v>
      </c>
      <c r="AO19" s="5"/>
      <c r="AP19" s="37">
        <v>2406</v>
      </c>
    </row>
    <row r="20" spans="1:42" ht="12.75" customHeight="1" x14ac:dyDescent="0.25">
      <c r="A20" s="38" t="s">
        <v>47</v>
      </c>
      <c r="B20" s="39">
        <v>7535</v>
      </c>
      <c r="C20" s="38"/>
      <c r="D20" s="39">
        <v>11235</v>
      </c>
      <c r="E20" s="38"/>
      <c r="F20" s="39">
        <v>31501</v>
      </c>
      <c r="G20" s="5"/>
      <c r="H20" s="39">
        <v>50844</v>
      </c>
      <c r="I20" s="5"/>
      <c r="J20" s="39">
        <v>81100</v>
      </c>
      <c r="K20" s="5"/>
      <c r="L20" s="39">
        <v>116768</v>
      </c>
      <c r="M20" s="5"/>
      <c r="N20" s="39">
        <v>144515</v>
      </c>
      <c r="O20" s="5"/>
      <c r="P20" s="39">
        <v>165384</v>
      </c>
      <c r="Q20" s="5"/>
      <c r="R20" s="39">
        <v>140014</v>
      </c>
      <c r="S20" s="5"/>
      <c r="T20" s="39">
        <v>143406</v>
      </c>
      <c r="U20" s="5"/>
      <c r="V20" s="39">
        <v>181126</v>
      </c>
      <c r="W20" s="5"/>
      <c r="X20" s="39">
        <v>243140</v>
      </c>
      <c r="Y20" s="5"/>
      <c r="Z20" s="39">
        <v>282767</v>
      </c>
      <c r="AA20" s="5"/>
      <c r="AB20" s="39">
        <v>238399</v>
      </c>
      <c r="AC20" s="5"/>
      <c r="AD20" s="40">
        <v>326141</v>
      </c>
      <c r="AE20" s="5"/>
      <c r="AF20" s="40">
        <v>386547</v>
      </c>
      <c r="AG20" s="5"/>
      <c r="AH20" s="41">
        <v>399779</v>
      </c>
      <c r="AI20" s="5"/>
      <c r="AJ20" s="41">
        <v>349118</v>
      </c>
      <c r="AK20" s="5"/>
      <c r="AL20" s="41">
        <v>281063</v>
      </c>
      <c r="AM20" s="5"/>
      <c r="AN20" s="41">
        <v>339832</v>
      </c>
      <c r="AO20" s="5"/>
      <c r="AP20" s="41">
        <v>468682</v>
      </c>
    </row>
    <row r="21" spans="1:42" ht="12" customHeight="1" x14ac:dyDescent="0.25">
      <c r="A21" s="3"/>
      <c r="B21" s="3"/>
      <c r="C21" s="3"/>
      <c r="D21" s="3"/>
      <c r="E21" s="3"/>
      <c r="F21" s="16"/>
      <c r="G21" s="3"/>
      <c r="H21" s="16"/>
      <c r="I21" s="3"/>
      <c r="J21" s="16"/>
      <c r="K21" s="3"/>
      <c r="L21" s="16"/>
      <c r="M21" s="3"/>
      <c r="N21" s="16"/>
      <c r="O21" s="3"/>
      <c r="P21" s="16"/>
      <c r="Q21" s="16"/>
      <c r="R21" s="16"/>
      <c r="S21" s="3"/>
      <c r="T21" s="16"/>
      <c r="U21" s="3"/>
      <c r="V21" s="16"/>
      <c r="W21" s="3"/>
      <c r="X21" s="16"/>
      <c r="Y21" s="3"/>
      <c r="Z21" s="16"/>
      <c r="AA21" s="3"/>
      <c r="AB21" s="16"/>
      <c r="AC21" s="3"/>
      <c r="AD21" s="16"/>
      <c r="AE21" s="3"/>
      <c r="AF21" s="16"/>
      <c r="AG21" s="17"/>
      <c r="AH21" s="16"/>
      <c r="AI21" s="3"/>
      <c r="AJ21" s="17"/>
      <c r="AK21" s="3"/>
      <c r="AL21" s="17"/>
      <c r="AM21" s="3"/>
      <c r="AN21" s="17"/>
      <c r="AO21" s="3"/>
      <c r="AP21" s="17"/>
    </row>
    <row r="22" spans="1:42" ht="12.75" customHeight="1" x14ac:dyDescent="0.25">
      <c r="A22" s="166" t="s">
        <v>48</v>
      </c>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3"/>
      <c r="AH22" s="3"/>
      <c r="AI22" s="3"/>
      <c r="AJ22" s="3"/>
      <c r="AK22" s="3"/>
      <c r="AL22" s="3"/>
      <c r="AM22" s="3"/>
      <c r="AN22" s="3"/>
      <c r="AO22" s="3"/>
      <c r="AP22" s="3"/>
    </row>
    <row r="23" spans="1:42" ht="12.75" customHeight="1" x14ac:dyDescent="0.25">
      <c r="A23" s="166" t="s">
        <v>49</v>
      </c>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3"/>
      <c r="AH23" s="3"/>
      <c r="AI23" s="3"/>
      <c r="AJ23" s="3"/>
      <c r="AK23" s="3"/>
      <c r="AL23" s="3"/>
      <c r="AM23" s="3"/>
      <c r="AN23" s="3"/>
      <c r="AO23" s="3"/>
      <c r="AP23" s="3"/>
    </row>
    <row r="24" spans="1:42" ht="27" customHeight="1" x14ac:dyDescent="0.25">
      <c r="A24" s="163" t="s">
        <v>50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3"/>
      <c r="AH24" s="3"/>
      <c r="AI24" s="3"/>
      <c r="AJ24" s="3"/>
      <c r="AK24" s="3"/>
      <c r="AL24" s="3"/>
      <c r="AM24" s="3"/>
      <c r="AN24" s="3"/>
      <c r="AO24" s="3"/>
      <c r="AP24" s="3"/>
    </row>
    <row r="25" spans="1:42" ht="12.75" customHeight="1" x14ac:dyDescent="0.25">
      <c r="A25" s="166" t="s">
        <v>51</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3"/>
      <c r="AH25" s="3"/>
      <c r="AI25" s="3"/>
      <c r="AJ25" s="3"/>
      <c r="AK25" s="3"/>
      <c r="AL25" s="3"/>
      <c r="AM25" s="3"/>
      <c r="AN25" s="3"/>
      <c r="AO25" s="3"/>
      <c r="AP25" s="3"/>
    </row>
    <row r="26" spans="1:42" ht="12.75" customHeight="1" x14ac:dyDescent="0.25">
      <c r="A26" s="166" t="s">
        <v>52</v>
      </c>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3"/>
      <c r="AH26" s="3"/>
      <c r="AI26" s="3"/>
      <c r="AJ26" s="3"/>
      <c r="AK26" s="3"/>
      <c r="AL26" s="3"/>
      <c r="AM26" s="3"/>
      <c r="AN26" s="3"/>
      <c r="AO26" s="3"/>
      <c r="AP26" s="3"/>
    </row>
    <row r="27" spans="1:42" ht="12.75" customHeight="1" x14ac:dyDescent="0.25">
      <c r="A27" s="167"/>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3"/>
      <c r="AH27" s="3"/>
      <c r="AI27" s="3"/>
      <c r="AJ27" s="3"/>
      <c r="AK27" s="3"/>
      <c r="AL27" s="3"/>
      <c r="AM27" s="3"/>
      <c r="AN27" s="3"/>
      <c r="AO27" s="3"/>
      <c r="AP27" s="3"/>
    </row>
    <row r="28" spans="1:42" ht="12"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42" ht="12.75" customHeight="1" x14ac:dyDescent="0.25">
      <c r="A29" s="166" t="s">
        <v>25</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3"/>
      <c r="AH29" s="3"/>
      <c r="AI29" s="3"/>
      <c r="AJ29" s="3"/>
      <c r="AK29" s="3"/>
      <c r="AL29" s="3"/>
      <c r="AM29" s="3"/>
      <c r="AN29" s="3"/>
      <c r="AO29" s="3"/>
      <c r="AP29" s="3"/>
    </row>
    <row r="30" spans="1:42" ht="16.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row>
    <row r="31" spans="1:42" ht="16.5" customHeight="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row>
    <row r="32" spans="1:42" ht="16.5" customHeight="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row>
    <row r="33" spans="1:42" ht="16.5" customHeight="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row>
    <row r="34" spans="1:42" ht="16.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row>
    <row r="35" spans="1:42" ht="16.5" customHeight="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row>
    <row r="36" spans="1:42" ht="16.5" customHeight="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row>
    <row r="37" spans="1:42" ht="16.5" customHeight="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row>
    <row r="38" spans="1:42" ht="16.5" customHeight="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row>
    <row r="39" spans="1:42" ht="16.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row>
    <row r="40" spans="1:42" ht="16.5" customHeight="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row>
    <row r="41" spans="1:42" ht="16.5" customHeight="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row>
    <row r="42" spans="1:42" ht="16.5" customHeight="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row>
    <row r="43" spans="1:42" ht="16.5" customHeight="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row>
    <row r="44" spans="1:42" ht="16.5" customHeight="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row>
    <row r="45" spans="1:42" ht="16.5" customHeight="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row>
    <row r="46" spans="1:42" ht="16.5" customHeight="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row>
    <row r="47" spans="1:42" ht="16.5" customHeight="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row>
    <row r="48" spans="1:42" ht="16.5" customHeight="1"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row>
    <row r="49" spans="1:42" ht="16.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row>
    <row r="50" spans="1:42" ht="16.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row>
    <row r="51" spans="1:42" ht="16.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row>
    <row r="52" spans="1:42" ht="16.5" customHeight="1"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row>
    <row r="53" spans="1:42" ht="16.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row>
    <row r="54" spans="1:42" ht="16.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row>
    <row r="55" spans="1:42" ht="16.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row>
    <row r="56" spans="1:42" ht="16.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row>
    <row r="57" spans="1:42" ht="16.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row>
    <row r="58" spans="1:42" ht="16.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row>
    <row r="59" spans="1:42" ht="16.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row>
    <row r="60" spans="1:42" ht="16.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row>
    <row r="61" spans="1:42" ht="16.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row>
    <row r="62" spans="1:42" ht="16.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row>
    <row r="63" spans="1:42" ht="16.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row>
    <row r="64" spans="1:42" ht="16.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row>
    <row r="65" spans="1:42" ht="16.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row>
    <row r="66" spans="1:42" ht="16.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row>
    <row r="67" spans="1:42" ht="16.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row>
    <row r="68" spans="1:42" ht="16.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row>
    <row r="69" spans="1:42" ht="16.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row>
    <row r="70" spans="1:42" ht="16.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row>
    <row r="71" spans="1:42" ht="16.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row>
    <row r="72" spans="1:42" ht="16.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row>
    <row r="73" spans="1:42" ht="16.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row>
    <row r="74" spans="1:42" ht="16.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row>
    <row r="75" spans="1:42" ht="16.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row>
    <row r="76" spans="1:42" ht="16.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row>
    <row r="77" spans="1:42" ht="16.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row>
    <row r="78" spans="1:42" ht="16.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row>
    <row r="79" spans="1:42" ht="16.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row>
    <row r="80" spans="1:42" ht="16.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row>
    <row r="81" spans="1:42" ht="16.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row>
    <row r="82" spans="1:42" ht="16.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row>
    <row r="83" spans="1:42" ht="16.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row>
    <row r="84" spans="1:42" ht="16.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row>
    <row r="85" spans="1:42" ht="16.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row>
    <row r="86" spans="1:42" ht="16.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row>
    <row r="87" spans="1:42" ht="16.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row>
    <row r="88" spans="1:42" ht="16.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row>
    <row r="89" spans="1:42" ht="16.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row>
    <row r="90" spans="1:42" ht="16.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row>
    <row r="91" spans="1:42" ht="16.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row>
    <row r="92" spans="1:42" ht="16.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row>
    <row r="93" spans="1:42" ht="16.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row>
    <row r="94" spans="1:42" ht="16.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row>
    <row r="95" spans="1:42" ht="16.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row>
    <row r="96" spans="1:42" ht="16.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row>
    <row r="97" spans="1:42" ht="16.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row>
    <row r="98" spans="1:42" ht="16.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row>
    <row r="99" spans="1:42" ht="16.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row>
    <row r="100" spans="1:42" ht="16.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row>
    <row r="101" spans="1:42" ht="16.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row>
    <row r="102" spans="1:42" ht="16.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row>
    <row r="103" spans="1:42" ht="12"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row>
    <row r="104" spans="1:42" ht="12"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row>
    <row r="105" spans="1:42" ht="12"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row>
    <row r="106" spans="1:42" ht="12"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row>
    <row r="107" spans="1:42" ht="12"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row>
    <row r="108" spans="1:42" ht="12"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row>
    <row r="109" spans="1:42" ht="12"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row>
    <row r="110" spans="1:42" ht="12"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row>
    <row r="111" spans="1:42" ht="12"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row>
    <row r="112" spans="1:42" ht="12"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row>
    <row r="113" spans="1:42" ht="12"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row>
    <row r="114" spans="1:42" ht="12"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row>
    <row r="115" spans="1:42" ht="12"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row>
    <row r="116" spans="1:42" ht="12"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row>
    <row r="117" spans="1:42" ht="12"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row>
    <row r="118" spans="1:42" ht="12"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row>
    <row r="119" spans="1:42" ht="12"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row>
    <row r="120" spans="1:42" ht="12"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row>
    <row r="121" spans="1:42" ht="12"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row>
    <row r="122" spans="1:42" ht="12"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row>
    <row r="123" spans="1:42" ht="12"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row>
    <row r="124" spans="1:42" ht="12"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row>
    <row r="125" spans="1:42" ht="12"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row>
    <row r="126" spans="1:42" ht="12"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row>
    <row r="127" spans="1:42" ht="12"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row>
    <row r="128" spans="1:42" ht="12"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row>
    <row r="129" spans="1:42" ht="12"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row>
    <row r="130" spans="1:42" ht="12"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row>
    <row r="131" spans="1:42" ht="12"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row>
    <row r="132" spans="1:42" ht="12"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row>
    <row r="133" spans="1:42" ht="12"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row>
    <row r="134" spans="1:42" ht="12"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row>
    <row r="135" spans="1:42" ht="12"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row>
    <row r="136" spans="1:42" ht="12"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row>
    <row r="137" spans="1:42" ht="12"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row>
    <row r="138" spans="1:42" ht="12"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row>
    <row r="139" spans="1:42" ht="12"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row>
    <row r="140" spans="1:42" ht="12"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row>
    <row r="141" spans="1:42" ht="12"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row>
    <row r="142" spans="1:42" ht="12"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row>
    <row r="143" spans="1:42" ht="12"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row>
    <row r="144" spans="1:42" ht="12"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row>
    <row r="145" spans="1:42" ht="12"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row>
    <row r="146" spans="1:42" ht="12"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row>
    <row r="147" spans="1:42" ht="12"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row>
    <row r="148" spans="1:42" ht="12"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row>
    <row r="149" spans="1:42" ht="12"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row>
    <row r="150" spans="1:42" ht="12"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row>
    <row r="151" spans="1:42" ht="12"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row>
    <row r="152" spans="1:42" ht="12"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row>
    <row r="153" spans="1:42" ht="12"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row>
    <row r="154" spans="1:42" ht="12"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row>
    <row r="155" spans="1:42" ht="12"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row>
    <row r="156" spans="1:42" ht="12"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row>
    <row r="157" spans="1:42" ht="12"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row>
    <row r="158" spans="1:42" ht="12"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row>
    <row r="159" spans="1:42" ht="12"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row>
    <row r="160" spans="1:42" ht="12"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row>
    <row r="161" spans="1:42" ht="12"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row>
    <row r="162" spans="1:42" ht="12"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row>
    <row r="163" spans="1:42" ht="12"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row>
    <row r="164" spans="1:42" ht="12"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row>
    <row r="165" spans="1:42" ht="12"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row>
    <row r="166" spans="1:42" ht="12"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row>
    <row r="167" spans="1:42" ht="12"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row>
    <row r="168" spans="1:42" ht="12"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row>
    <row r="169" spans="1:42" ht="12"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row>
    <row r="170" spans="1:42" ht="12"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row>
    <row r="171" spans="1:42" ht="12"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row>
    <row r="172" spans="1:42" ht="12"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row>
    <row r="173" spans="1:42" ht="12"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row>
    <row r="174" spans="1:42" ht="12"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row>
    <row r="175" spans="1:42" ht="12"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row>
    <row r="176" spans="1:42" ht="12"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row>
    <row r="177" spans="1:42" ht="12"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row>
    <row r="178" spans="1:42" ht="12"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row>
    <row r="179" spans="1:42" ht="12"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row>
    <row r="180" spans="1:42" ht="12"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row>
    <row r="181" spans="1:42" ht="12"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row>
    <row r="182" spans="1:42" ht="12"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row>
    <row r="183" spans="1:42" ht="12"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row>
    <row r="184" spans="1:42" ht="12"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row>
    <row r="185" spans="1:42" ht="12"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row>
    <row r="186" spans="1:42" ht="12"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row>
    <row r="187" spans="1:42" ht="12"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row>
    <row r="188" spans="1:42" ht="12"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row>
    <row r="189" spans="1:42" ht="12"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row>
    <row r="190" spans="1:42" ht="12"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row>
    <row r="191" spans="1:42" ht="12"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row>
    <row r="192" spans="1:42" ht="12"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row>
    <row r="193" spans="1:42" ht="12"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row>
    <row r="194" spans="1:42" ht="12"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row>
    <row r="195" spans="1:42" ht="12"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row>
    <row r="196" spans="1:42" ht="12"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row>
    <row r="197" spans="1:42" ht="12"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row>
    <row r="198" spans="1:42" ht="12"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row>
    <row r="199" spans="1:42" ht="12"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row>
    <row r="200" spans="1:42" ht="12"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row>
    <row r="201" spans="1:42" ht="12"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row>
    <row r="202" spans="1:42" ht="12"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row>
    <row r="203" spans="1:42" ht="12"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row>
    <row r="204" spans="1:42" ht="12"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row>
    <row r="205" spans="1:42" ht="12"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row>
    <row r="206" spans="1:42" ht="12"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row>
    <row r="207" spans="1:42" ht="12"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row>
    <row r="208" spans="1:42" ht="12"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row>
    <row r="209" spans="1:42" ht="12"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row>
    <row r="210" spans="1:42" ht="12"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row>
    <row r="211" spans="1:42" ht="12"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row>
    <row r="212" spans="1:42" ht="12"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row>
    <row r="213" spans="1:42" ht="12"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row>
    <row r="214" spans="1:42" ht="12"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row>
    <row r="215" spans="1:42" ht="12"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row>
    <row r="216" spans="1:42" ht="12"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row>
    <row r="217" spans="1:42" ht="12"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row>
    <row r="218" spans="1:42" ht="12"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row>
    <row r="219" spans="1:42" ht="12"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row>
    <row r="220" spans="1:42" ht="12"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row>
    <row r="221" spans="1:42" ht="12"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row>
    <row r="222" spans="1:42" ht="12"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row>
    <row r="223" spans="1:42" ht="12"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row>
    <row r="224" spans="1:42" ht="12"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row>
    <row r="225" spans="1:42" ht="12"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row>
    <row r="226" spans="1:42" ht="12"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row>
    <row r="227" spans="1:42" ht="12"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row>
    <row r="228" spans="1:42" ht="12"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row>
    <row r="229" spans="1:42" ht="12"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row>
    <row r="230" spans="1:42" ht="12"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row>
    <row r="231" spans="1:42" ht="12"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row>
    <row r="232" spans="1:42" ht="12"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row>
    <row r="233" spans="1:42" ht="12"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row>
    <row r="234" spans="1:42" ht="12"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row>
    <row r="235" spans="1:42" ht="12"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row>
    <row r="236" spans="1:42" ht="12"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row>
    <row r="237" spans="1:42" ht="12"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row>
    <row r="238" spans="1:42" ht="12"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row>
    <row r="239" spans="1:42" ht="12"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row>
    <row r="240" spans="1:42" ht="12"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row>
    <row r="241" spans="1:42" ht="12"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row>
    <row r="242" spans="1:42" ht="12"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row>
    <row r="243" spans="1:42" ht="12"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row>
    <row r="244" spans="1:42" ht="12"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row>
    <row r="245" spans="1:42" ht="12"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row>
    <row r="246" spans="1:42" ht="12"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row>
    <row r="247" spans="1:42" ht="12"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row>
    <row r="248" spans="1:42" ht="12"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row>
    <row r="249" spans="1:42" ht="12"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row>
    <row r="250" spans="1:42" ht="12"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row>
    <row r="251" spans="1:42" ht="12"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row>
    <row r="252" spans="1:42" ht="12"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row>
    <row r="253" spans="1:42" ht="12"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row>
    <row r="254" spans="1:42" ht="12"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row>
    <row r="255" spans="1:42" ht="12"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row>
    <row r="256" spans="1:42" ht="12"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row>
    <row r="257" spans="1:42" ht="12"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row>
    <row r="258" spans="1:42" ht="12"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row>
    <row r="259" spans="1:42" ht="12"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row>
    <row r="260" spans="1:42" ht="12"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row>
    <row r="261" spans="1:42" ht="12"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row>
    <row r="262" spans="1:42" ht="12"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row>
    <row r="263" spans="1:42" ht="12"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row>
    <row r="264" spans="1:42" ht="12"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row>
    <row r="265" spans="1:42" ht="12"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row>
    <row r="266" spans="1:42" ht="12"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row>
    <row r="267" spans="1:42" ht="12"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row>
    <row r="268" spans="1:42" ht="12"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row>
    <row r="269" spans="1:42" ht="12"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row>
    <row r="270" spans="1:42" ht="12"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row>
    <row r="271" spans="1:42" ht="12"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row>
    <row r="272" spans="1:42" ht="12"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row>
    <row r="273" spans="1:42" ht="12"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row>
    <row r="274" spans="1:42" ht="12"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row>
    <row r="275" spans="1:42" ht="12"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row>
    <row r="276" spans="1:42" ht="12"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row>
    <row r="277" spans="1:42" ht="12"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row>
    <row r="278" spans="1:42" ht="12"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row>
    <row r="279" spans="1:42" ht="12"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row>
    <row r="280" spans="1:42" ht="12"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row>
    <row r="281" spans="1:42" ht="12"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row>
    <row r="282" spans="1:42" ht="12"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row>
    <row r="283" spans="1:42" ht="12"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row>
    <row r="284" spans="1:42" ht="12"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row>
    <row r="285" spans="1:42" ht="12"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row>
    <row r="286" spans="1:42" ht="12"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row>
    <row r="287" spans="1:42" ht="12"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row>
    <row r="288" spans="1:42" ht="12"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row>
    <row r="289" spans="1:42" ht="12"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row>
    <row r="290" spans="1:42" ht="12"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row>
    <row r="291" spans="1:42" ht="12"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row>
    <row r="292" spans="1:42" ht="12"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row>
    <row r="293" spans="1:42" ht="12"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row>
    <row r="294" spans="1:42" ht="12"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row>
    <row r="295" spans="1:42" ht="12"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row>
    <row r="296" spans="1:42" ht="12"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row>
    <row r="297" spans="1:42" ht="12"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row>
    <row r="298" spans="1:42" ht="12"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row>
    <row r="299" spans="1:42" ht="12"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row>
    <row r="300" spans="1:42" ht="12"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row>
    <row r="301" spans="1:42" ht="12"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row>
    <row r="302" spans="1:42" ht="12"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row>
    <row r="303" spans="1:42" ht="12"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row>
    <row r="304" spans="1:42" ht="12"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row>
    <row r="305" spans="1:42" ht="12"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row>
    <row r="306" spans="1:42" ht="12"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row>
    <row r="307" spans="1:42" ht="12"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row>
    <row r="308" spans="1:42" ht="12"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row>
    <row r="309" spans="1:42" ht="12"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row>
    <row r="310" spans="1:42" ht="12"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row>
    <row r="311" spans="1:42" ht="12"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row>
    <row r="312" spans="1:42" ht="12"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row>
    <row r="313" spans="1:42" ht="12"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row>
    <row r="314" spans="1:42" ht="12"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row>
    <row r="315" spans="1:42" ht="12"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row>
    <row r="316" spans="1:42" ht="12"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row>
    <row r="317" spans="1:42" ht="12"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row>
    <row r="318" spans="1:42" ht="12"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row>
    <row r="319" spans="1:42" ht="12"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row>
    <row r="320" spans="1:42" ht="12"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row>
    <row r="321" spans="1:42" ht="12"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row>
    <row r="322" spans="1:42" ht="12"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row>
    <row r="323" spans="1:42" ht="12"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row>
    <row r="324" spans="1:42" ht="12"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row>
    <row r="325" spans="1:42" ht="12"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row>
    <row r="326" spans="1:42" ht="12"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row>
    <row r="327" spans="1:42" ht="12"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row>
    <row r="328" spans="1:42" ht="12"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row>
    <row r="329" spans="1:42" ht="12"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row>
    <row r="330" spans="1:42" ht="12"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row>
    <row r="331" spans="1:42" ht="12"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row>
    <row r="332" spans="1:42" ht="12"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row>
    <row r="333" spans="1:42" ht="12"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row>
    <row r="334" spans="1:42" ht="12"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row>
    <row r="335" spans="1:42" ht="12"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row>
    <row r="336" spans="1:42" ht="12"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row>
    <row r="337" spans="1:42" ht="12"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row>
    <row r="338" spans="1:42" ht="12"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row>
    <row r="339" spans="1:42" ht="12"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row>
    <row r="340" spans="1:42" ht="12"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row>
    <row r="341" spans="1:42" ht="12"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row>
    <row r="342" spans="1:42" ht="12"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row>
    <row r="343" spans="1:42" ht="12"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row>
    <row r="344" spans="1:42" ht="12"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row>
    <row r="345" spans="1:42" ht="12"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row>
    <row r="346" spans="1:42" ht="12"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row>
    <row r="347" spans="1:42" ht="12"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row>
    <row r="348" spans="1:42" ht="12"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row>
    <row r="349" spans="1:42" ht="12"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row>
    <row r="350" spans="1:42" ht="12"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row>
    <row r="351" spans="1:42" ht="12"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row>
    <row r="352" spans="1:42" ht="12"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row>
    <row r="353" spans="1:42" ht="12"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row>
    <row r="354" spans="1:42" ht="12"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row>
    <row r="355" spans="1:42" ht="12"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row>
    <row r="356" spans="1:42" ht="12"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row>
    <row r="357" spans="1:42" ht="12"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row>
    <row r="358" spans="1:42" ht="12"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row>
    <row r="359" spans="1:42" ht="12"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row>
    <row r="360" spans="1:42" ht="12"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row>
    <row r="361" spans="1:42" ht="12"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row>
    <row r="362" spans="1:42" ht="12"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row>
    <row r="363" spans="1:42" ht="12"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row>
    <row r="364" spans="1:42" ht="12"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row>
    <row r="365" spans="1:42" ht="12"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row>
    <row r="366" spans="1:42" ht="12"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row>
    <row r="367" spans="1:42" ht="12"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row>
    <row r="368" spans="1:42" ht="12"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row>
    <row r="369" spans="1:42" ht="12"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row>
    <row r="370" spans="1:42" ht="12"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row>
    <row r="371" spans="1:42" ht="12"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row>
    <row r="372" spans="1:42" ht="12"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row>
    <row r="373" spans="1:42" ht="12"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row>
    <row r="374" spans="1:42" ht="12"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row>
    <row r="375" spans="1:42" ht="12"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row>
    <row r="376" spans="1:42" ht="12"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row>
    <row r="377" spans="1:42" ht="12"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row>
    <row r="378" spans="1:42" ht="12"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row>
    <row r="379" spans="1:42" ht="12"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row>
    <row r="380" spans="1:42" ht="12"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row>
    <row r="381" spans="1:42" ht="12"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row>
    <row r="382" spans="1:42" ht="12"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row>
    <row r="383" spans="1:42" ht="12"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row>
    <row r="384" spans="1:42" ht="12"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row>
    <row r="385" spans="1:42" ht="12"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row>
    <row r="386" spans="1:42" ht="12"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row>
    <row r="387" spans="1:42" ht="12"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row>
    <row r="388" spans="1:42" ht="12"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row>
    <row r="389" spans="1:42" ht="12"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row>
    <row r="390" spans="1:42" ht="12"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row>
    <row r="391" spans="1:42" ht="12"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row>
    <row r="392" spans="1:42" ht="12"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row>
    <row r="393" spans="1:42" ht="12"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row>
    <row r="394" spans="1:42" ht="12"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row>
    <row r="395" spans="1:42" ht="12"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row>
    <row r="396" spans="1:42" ht="12"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row>
    <row r="397" spans="1:42" ht="12"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row>
    <row r="398" spans="1:42" ht="12"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row>
    <row r="399" spans="1:42" ht="12"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row>
    <row r="400" spans="1:42" ht="12"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row>
    <row r="401" spans="1:42" ht="12"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row>
    <row r="402" spans="1:42" ht="12"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row>
    <row r="403" spans="1:42" ht="12"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row>
    <row r="404" spans="1:42" ht="12"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row>
    <row r="405" spans="1:42" ht="12"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row>
    <row r="406" spans="1:42" ht="12"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row>
    <row r="407" spans="1:42" ht="12"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row>
    <row r="408" spans="1:42" ht="12"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row>
    <row r="409" spans="1:42" ht="12"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row>
    <row r="410" spans="1:42" ht="12"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row>
    <row r="411" spans="1:42" ht="12"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row>
    <row r="412" spans="1:42" ht="12"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row>
    <row r="413" spans="1:42" ht="12"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row>
    <row r="414" spans="1:42" ht="12"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row>
    <row r="415" spans="1:42" ht="12"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row>
    <row r="416" spans="1:42" ht="12"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row>
    <row r="417" spans="1:42" ht="12"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row>
    <row r="418" spans="1:42" ht="12"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row>
    <row r="419" spans="1:42" ht="12"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row>
    <row r="420" spans="1:42" ht="12"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row>
    <row r="421" spans="1:42" ht="12"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row>
    <row r="422" spans="1:42" ht="12"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row>
    <row r="423" spans="1:42" ht="12"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row>
    <row r="424" spans="1:42" ht="12"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row>
    <row r="425" spans="1:42" ht="12"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row>
    <row r="426" spans="1:42" ht="12"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row>
    <row r="427" spans="1:42" ht="12"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row>
    <row r="428" spans="1:42" ht="12"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row>
    <row r="429" spans="1:42" ht="12"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row>
    <row r="430" spans="1:42" ht="12"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row>
    <row r="431" spans="1:42" ht="12"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row>
    <row r="432" spans="1:42" ht="12"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row>
    <row r="433" spans="1:42" ht="12"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row>
    <row r="434" spans="1:42" ht="12"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row>
    <row r="435" spans="1:42" ht="12"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row>
    <row r="436" spans="1:42" ht="12"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row>
    <row r="437" spans="1:42" ht="12"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row>
    <row r="438" spans="1:42" ht="12"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row>
    <row r="439" spans="1:42" ht="12"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row>
    <row r="440" spans="1:42" ht="12"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row>
    <row r="441" spans="1:42" ht="12"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row>
    <row r="442" spans="1:42" ht="12"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row>
    <row r="443" spans="1:42" ht="12"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row>
    <row r="444" spans="1:42" ht="12"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row>
    <row r="445" spans="1:42" ht="12"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row>
    <row r="446" spans="1:42" ht="12"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row>
    <row r="447" spans="1:42" ht="12"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row>
    <row r="448" spans="1:42" ht="12"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row>
    <row r="449" spans="1:42" ht="12"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row>
    <row r="450" spans="1:42" ht="12"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row>
    <row r="451" spans="1:42" ht="12"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row>
    <row r="452" spans="1:42" ht="12"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row>
    <row r="453" spans="1:42" ht="12"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row>
    <row r="454" spans="1:42" ht="12"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row>
    <row r="455" spans="1:42" ht="12"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row>
    <row r="456" spans="1:42" ht="12"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row>
    <row r="457" spans="1:42" ht="12"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row>
    <row r="458" spans="1:42" ht="12"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row>
    <row r="459" spans="1:42" ht="12"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row>
    <row r="460" spans="1:42" ht="12"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row>
    <row r="461" spans="1:42" ht="12"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row>
    <row r="462" spans="1:42" ht="12"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row>
    <row r="463" spans="1:42" ht="12"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row>
    <row r="464" spans="1:42" ht="12"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row>
    <row r="465" spans="1:42" ht="12"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row>
    <row r="466" spans="1:42" ht="12"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row>
    <row r="467" spans="1:42" ht="12"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row>
    <row r="468" spans="1:42" ht="12"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row>
    <row r="469" spans="1:42" ht="12"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row>
    <row r="470" spans="1:42" ht="12"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row>
    <row r="471" spans="1:42" ht="12"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row>
    <row r="472" spans="1:42" ht="12"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row>
    <row r="473" spans="1:42" ht="12"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row>
    <row r="474" spans="1:42" ht="12"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row>
    <row r="475" spans="1:42" ht="12"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row>
    <row r="476" spans="1:42" ht="12"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row>
    <row r="477" spans="1:42" ht="12"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row>
    <row r="478" spans="1:42" ht="12"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row>
    <row r="479" spans="1:42" ht="12"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row>
    <row r="480" spans="1:42" ht="12"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row>
    <row r="481" spans="1:42" ht="12"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row>
    <row r="482" spans="1:42" ht="12"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row>
    <row r="483" spans="1:42" ht="12"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row>
    <row r="484" spans="1:42" ht="12"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row>
    <row r="485" spans="1:42" ht="12"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row>
    <row r="486" spans="1:42" ht="12"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row>
    <row r="487" spans="1:42" ht="12"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row>
    <row r="488" spans="1:42" ht="12"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row>
    <row r="489" spans="1:42" ht="12"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row>
    <row r="490" spans="1:42" ht="12"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row>
    <row r="491" spans="1:42" ht="12"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row>
    <row r="492" spans="1:42" ht="12"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row>
    <row r="493" spans="1:42" ht="12"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row>
    <row r="494" spans="1:42" ht="12"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row>
    <row r="495" spans="1:42" ht="12"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row>
    <row r="496" spans="1:42" ht="12"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row>
    <row r="497" spans="1:42" ht="12"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row>
    <row r="498" spans="1:42" ht="12"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row>
    <row r="499" spans="1:42" ht="12"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row>
    <row r="500" spans="1:42" ht="12"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row>
    <row r="501" spans="1:42" ht="12"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row>
    <row r="502" spans="1:42" ht="12"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row>
    <row r="503" spans="1:42" ht="12"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row>
    <row r="504" spans="1:42" ht="12"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row>
    <row r="505" spans="1:42" ht="12"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row>
    <row r="506" spans="1:42" ht="12"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row>
    <row r="507" spans="1:42" ht="12"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row>
    <row r="508" spans="1:42" ht="12"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row>
    <row r="509" spans="1:42" ht="12"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row>
    <row r="510" spans="1:42" ht="12"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row>
    <row r="511" spans="1:42" ht="12"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row>
    <row r="512" spans="1:42" ht="12"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row>
    <row r="513" spans="1:42" ht="12"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row>
    <row r="514" spans="1:42" ht="12"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row>
    <row r="515" spans="1:42" ht="12"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row>
    <row r="516" spans="1:42" ht="12"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row>
    <row r="517" spans="1:42" ht="12"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row>
    <row r="518" spans="1:42" ht="12"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row>
    <row r="519" spans="1:42" ht="12"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row>
    <row r="520" spans="1:42" ht="12"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row>
    <row r="521" spans="1:42" ht="12"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row>
    <row r="522" spans="1:42" ht="12"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row>
    <row r="523" spans="1:42" ht="12"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row>
    <row r="524" spans="1:42" ht="12"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row>
    <row r="525" spans="1:42" ht="12"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row>
    <row r="526" spans="1:42" ht="12"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row>
    <row r="527" spans="1:42" ht="12"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row>
    <row r="528" spans="1:42" ht="12"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row>
    <row r="529" spans="1:42" ht="12"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row>
    <row r="530" spans="1:42" ht="12"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row>
    <row r="531" spans="1:42" ht="12"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row>
    <row r="532" spans="1:42" ht="12"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row>
    <row r="533" spans="1:42" ht="12"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row>
    <row r="534" spans="1:42" ht="12"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row>
    <row r="535" spans="1:42" ht="12"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row>
    <row r="536" spans="1:42" ht="12"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row>
    <row r="537" spans="1:42" ht="12"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row>
    <row r="538" spans="1:42" ht="12"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row>
    <row r="539" spans="1:42" ht="12"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row>
    <row r="540" spans="1:42" ht="12"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row>
    <row r="541" spans="1:42" ht="12"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row>
    <row r="542" spans="1:42" ht="12"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row>
    <row r="543" spans="1:42" ht="12"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row>
    <row r="544" spans="1:42" ht="12"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row>
    <row r="545" spans="1:42" ht="12"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row>
    <row r="546" spans="1:42" ht="12"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row>
    <row r="547" spans="1:42" ht="12"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row>
    <row r="548" spans="1:42" ht="12"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row>
    <row r="549" spans="1:42" ht="12"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row>
    <row r="550" spans="1:42" ht="12"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row>
    <row r="551" spans="1:42" ht="12"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row>
    <row r="552" spans="1:42" ht="12"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row>
    <row r="553" spans="1:42" ht="12"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row>
    <row r="554" spans="1:42" ht="12"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row>
    <row r="555" spans="1:42" ht="12"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row>
    <row r="556" spans="1:42" ht="12"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row>
    <row r="557" spans="1:42" ht="12"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row>
    <row r="558" spans="1:42" ht="12"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row>
    <row r="559" spans="1:42" ht="12"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row>
    <row r="560" spans="1:42" ht="12"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row>
    <row r="561" spans="1:42" ht="12"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row>
    <row r="562" spans="1:42" ht="12"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row>
    <row r="563" spans="1:42" ht="12"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row>
    <row r="564" spans="1:42" ht="12"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row>
    <row r="565" spans="1:42" ht="12"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row>
    <row r="566" spans="1:42" ht="12"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row>
    <row r="567" spans="1:42" ht="12"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row>
    <row r="568" spans="1:42" ht="12"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row>
    <row r="569" spans="1:42" ht="12"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row>
    <row r="570" spans="1:42" ht="12"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row>
    <row r="571" spans="1:42" ht="12"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row>
    <row r="572" spans="1:42" ht="12"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row>
    <row r="573" spans="1:42" ht="12"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row>
    <row r="574" spans="1:42" ht="12"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row>
    <row r="575" spans="1:42" ht="12"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row>
    <row r="576" spans="1:42" ht="12"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row>
    <row r="577" spans="1:42" ht="12"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row>
    <row r="578" spans="1:42" ht="12"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row>
    <row r="579" spans="1:42" ht="12"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row>
    <row r="580" spans="1:42" ht="12"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row>
    <row r="581" spans="1:42" ht="12"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row>
    <row r="582" spans="1:42" ht="12"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row>
    <row r="583" spans="1:42" ht="12"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row>
    <row r="584" spans="1:42" ht="12"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row>
    <row r="585" spans="1:42" ht="12"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row>
    <row r="586" spans="1:42" ht="12"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row>
    <row r="587" spans="1:42" ht="12"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row>
    <row r="588" spans="1:42" ht="12"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row>
    <row r="589" spans="1:42" ht="12"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row>
    <row r="590" spans="1:42" ht="12"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row>
    <row r="591" spans="1:42" ht="12"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row>
    <row r="592" spans="1:42" ht="12"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row>
    <row r="593" spans="1:42" ht="12"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row>
    <row r="594" spans="1:42" ht="12"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row>
    <row r="595" spans="1:42" ht="12"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row>
    <row r="596" spans="1:42" ht="12"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row>
    <row r="597" spans="1:42" ht="12"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row>
    <row r="598" spans="1:42" ht="12"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row>
    <row r="599" spans="1:42" ht="12"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row>
    <row r="600" spans="1:42" ht="12"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row>
    <row r="601" spans="1:42" ht="12"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row>
    <row r="602" spans="1:42" ht="12"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row>
    <row r="603" spans="1:42" ht="12"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row>
    <row r="604" spans="1:42" ht="12"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row>
    <row r="605" spans="1:42" ht="12"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row>
    <row r="606" spans="1:42" ht="12"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row>
    <row r="607" spans="1:42" ht="12"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row>
    <row r="608" spans="1:42" ht="12"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row>
    <row r="609" spans="1:42" ht="12"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row>
    <row r="610" spans="1:42" ht="12"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row>
    <row r="611" spans="1:42" ht="12"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row>
    <row r="612" spans="1:42" ht="12"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row>
    <row r="613" spans="1:42" ht="12"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row>
    <row r="614" spans="1:42" ht="12"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row>
    <row r="615" spans="1:42" ht="12"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row>
    <row r="616" spans="1:42" ht="12"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row>
    <row r="617" spans="1:42" ht="12"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row>
    <row r="618" spans="1:42" ht="12"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row>
    <row r="619" spans="1:42" ht="12"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row>
    <row r="620" spans="1:42" ht="12"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row>
    <row r="621" spans="1:42" ht="12"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row>
    <row r="622" spans="1:42" ht="12"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row>
    <row r="623" spans="1:42" ht="12"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row>
    <row r="624" spans="1:42" ht="12"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row>
    <row r="625" spans="1:42" ht="12"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row>
    <row r="626" spans="1:42" ht="12"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row>
    <row r="627" spans="1:42" ht="12"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row>
    <row r="628" spans="1:42" ht="12"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row>
    <row r="629" spans="1:42" ht="12"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row>
    <row r="630" spans="1:42" ht="12"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row>
    <row r="631" spans="1:42" ht="12"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row>
    <row r="632" spans="1:42" ht="12"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row>
    <row r="633" spans="1:42" ht="12"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row>
    <row r="634" spans="1:42" ht="12"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row>
    <row r="635" spans="1:42" ht="12"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row>
    <row r="636" spans="1:42" ht="12"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row>
    <row r="637" spans="1:42" ht="12"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row>
    <row r="638" spans="1:42" ht="12"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row>
    <row r="639" spans="1:42" ht="12"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row>
    <row r="640" spans="1:42" ht="12"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row>
    <row r="641" spans="1:42" ht="12"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row>
    <row r="642" spans="1:42" ht="12"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row>
    <row r="643" spans="1:42" ht="12"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row>
    <row r="644" spans="1:42" ht="12"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row>
    <row r="645" spans="1:42" ht="12"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row>
    <row r="646" spans="1:42" ht="12"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row>
    <row r="647" spans="1:42" ht="12"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row>
    <row r="648" spans="1:42" ht="12"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row>
    <row r="649" spans="1:42" ht="12"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row>
    <row r="650" spans="1:42" ht="12"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row>
    <row r="651" spans="1:42" ht="12"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row>
    <row r="652" spans="1:42" ht="12"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row>
    <row r="653" spans="1:42" ht="12"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row>
    <row r="654" spans="1:42" ht="12"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row>
    <row r="655" spans="1:42" ht="12"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row>
    <row r="656" spans="1:42" ht="12"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row>
    <row r="657" spans="1:42" ht="12"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row>
    <row r="658" spans="1:42" ht="12"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row>
    <row r="659" spans="1:42" ht="12"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row>
    <row r="660" spans="1:42" ht="12"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row>
    <row r="661" spans="1:42" ht="12"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row>
    <row r="662" spans="1:42" ht="12"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row>
    <row r="663" spans="1:42" ht="12"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row>
    <row r="664" spans="1:42" ht="12"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row>
    <row r="665" spans="1:42" ht="12"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row>
    <row r="666" spans="1:42" ht="12"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row>
    <row r="667" spans="1:42" ht="12"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row>
    <row r="668" spans="1:42" ht="12"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row>
    <row r="669" spans="1:42" ht="12"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row>
    <row r="670" spans="1:42" ht="12"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row>
    <row r="671" spans="1:42" ht="12"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row>
    <row r="672" spans="1:42" ht="12"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row>
    <row r="673" spans="1:42" ht="12"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row>
    <row r="674" spans="1:42" ht="12"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row>
    <row r="675" spans="1:42" ht="12"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row>
    <row r="676" spans="1:42" ht="12"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row>
    <row r="677" spans="1:42" ht="12"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row>
    <row r="678" spans="1:42" ht="12"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row>
    <row r="679" spans="1:42" ht="12"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row>
    <row r="680" spans="1:42" ht="12"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row>
    <row r="681" spans="1:42" ht="12"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row>
    <row r="682" spans="1:42" ht="12"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row>
    <row r="683" spans="1:42" ht="12"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row>
    <row r="684" spans="1:42" ht="12"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row>
    <row r="685" spans="1:42" ht="12"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row>
    <row r="686" spans="1:42" ht="12"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row>
    <row r="687" spans="1:42" ht="12"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row>
    <row r="688" spans="1:42" ht="12"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row>
    <row r="689" spans="1:42" ht="12"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row>
    <row r="690" spans="1:42" ht="12"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row>
    <row r="691" spans="1:42" ht="12"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row>
    <row r="692" spans="1:42" ht="12"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row>
    <row r="693" spans="1:42" ht="12"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row>
    <row r="694" spans="1:42" ht="12"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row>
    <row r="695" spans="1:42" ht="12"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row>
    <row r="696" spans="1:42" ht="12"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row>
    <row r="697" spans="1:42" ht="12"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row>
    <row r="698" spans="1:42" ht="12"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row>
    <row r="699" spans="1:42" ht="12"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row>
    <row r="700" spans="1:42" ht="12"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row>
    <row r="701" spans="1:42" ht="12"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row>
    <row r="702" spans="1:42" ht="12"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row>
    <row r="703" spans="1:42" ht="12"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row>
    <row r="704" spans="1:42" ht="12"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row>
    <row r="705" spans="1:42" ht="12"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row>
    <row r="706" spans="1:42" ht="12"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row>
    <row r="707" spans="1:42" ht="12"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row>
    <row r="708" spans="1:42" ht="12"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row>
    <row r="709" spans="1:42" ht="12"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row>
    <row r="710" spans="1:42" ht="12"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row>
    <row r="711" spans="1:42" ht="12"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row>
    <row r="712" spans="1:42" ht="12"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row>
    <row r="713" spans="1:42" ht="12"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row>
    <row r="714" spans="1:42" ht="12"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row>
    <row r="715" spans="1:42" ht="12"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row>
    <row r="716" spans="1:42" ht="12"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row>
    <row r="717" spans="1:42" ht="12"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row>
    <row r="718" spans="1:42" ht="12"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row>
    <row r="719" spans="1:42" ht="12"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row>
    <row r="720" spans="1:42" ht="12"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row>
    <row r="721" spans="1:42" ht="12"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row>
    <row r="722" spans="1:42" ht="12"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row>
    <row r="723" spans="1:42" ht="12"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row>
    <row r="724" spans="1:42" ht="12"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row>
    <row r="725" spans="1:42" ht="12"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row>
    <row r="726" spans="1:42" ht="12"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row>
    <row r="727" spans="1:42" ht="12"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row>
    <row r="728" spans="1:42" ht="12"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row>
    <row r="729" spans="1:42" ht="12"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row>
    <row r="730" spans="1:42" ht="12"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row>
    <row r="731" spans="1:42" ht="12"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row>
    <row r="732" spans="1:42" ht="12"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row>
    <row r="733" spans="1:42" ht="12"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row>
    <row r="734" spans="1:42" ht="12"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row>
    <row r="735" spans="1:42" ht="12"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row>
    <row r="736" spans="1:42" ht="12"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row>
    <row r="737" spans="1:42" ht="12"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row>
    <row r="738" spans="1:42" ht="12"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row>
    <row r="739" spans="1:42" ht="12"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row>
    <row r="740" spans="1:42" ht="12"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row>
    <row r="741" spans="1:42" ht="12"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row>
    <row r="742" spans="1:42" ht="12"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row>
    <row r="743" spans="1:42" ht="12"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row>
    <row r="744" spans="1:42" ht="12"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row>
    <row r="745" spans="1:42" ht="12"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row>
    <row r="746" spans="1:42" ht="12"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row>
    <row r="747" spans="1:42" ht="12"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row>
    <row r="748" spans="1:42" ht="12"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row>
    <row r="749" spans="1:42" ht="12"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row>
    <row r="750" spans="1:42" ht="12"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row>
    <row r="751" spans="1:42" ht="12"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row>
    <row r="752" spans="1:42" ht="12"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row>
    <row r="753" spans="1:42" ht="12"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row>
    <row r="754" spans="1:42" ht="12"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row>
    <row r="755" spans="1:42" ht="12"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row>
    <row r="756" spans="1:42" ht="12"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row>
    <row r="757" spans="1:42" ht="12"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row>
    <row r="758" spans="1:42" ht="12"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row>
    <row r="759" spans="1:42" ht="12"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row>
    <row r="760" spans="1:42" ht="12"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row>
    <row r="761" spans="1:42" ht="12"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row>
    <row r="762" spans="1:42" ht="12"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row>
    <row r="763" spans="1:42" ht="12"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row>
    <row r="764" spans="1:42" ht="12"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row>
    <row r="765" spans="1:42" ht="12"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row>
    <row r="766" spans="1:42" ht="12"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row>
    <row r="767" spans="1:42" ht="12"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row>
    <row r="768" spans="1:42" ht="12"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row>
    <row r="769" spans="1:42" ht="12"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row>
    <row r="770" spans="1:42" ht="12"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row>
    <row r="771" spans="1:42" ht="12"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row>
    <row r="772" spans="1:42" ht="12"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row>
    <row r="773" spans="1:42" ht="12"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row>
    <row r="774" spans="1:42" ht="12"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row>
    <row r="775" spans="1:42" ht="12"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row>
    <row r="776" spans="1:42" ht="12"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row>
    <row r="777" spans="1:42" ht="12"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row>
    <row r="778" spans="1:42" ht="12"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row>
    <row r="779" spans="1:42" ht="12"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row>
    <row r="780" spans="1:42" ht="12"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row>
    <row r="781" spans="1:42" ht="12"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row>
    <row r="782" spans="1:42" ht="12"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row>
    <row r="783" spans="1:42" ht="12"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row>
    <row r="784" spans="1:42" ht="12"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row>
    <row r="785" spans="1:42" ht="12"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row>
    <row r="786" spans="1:42" ht="12"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row>
    <row r="787" spans="1:42" ht="12"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row>
    <row r="788" spans="1:42" ht="12"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row>
    <row r="789" spans="1:42" ht="12"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row>
    <row r="790" spans="1:42" ht="12"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row>
    <row r="791" spans="1:42" ht="12"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row>
    <row r="792" spans="1:42" ht="12"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row>
    <row r="793" spans="1:42" ht="12"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row>
    <row r="794" spans="1:42" ht="12"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row>
    <row r="795" spans="1:42" ht="12"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row>
    <row r="796" spans="1:42" ht="12"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row>
    <row r="797" spans="1:42" ht="12"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row>
    <row r="798" spans="1:42" ht="12"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row>
    <row r="799" spans="1:42" ht="12"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row>
    <row r="800" spans="1:42" ht="12"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row>
    <row r="801" spans="1:42" ht="12"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row>
    <row r="802" spans="1:42" ht="12"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row>
    <row r="803" spans="1:42" ht="12"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row>
    <row r="804" spans="1:42" ht="12"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row>
    <row r="805" spans="1:42" ht="12"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row>
    <row r="806" spans="1:42" ht="12"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row>
    <row r="807" spans="1:42" ht="12"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row>
    <row r="808" spans="1:42" ht="12"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row>
    <row r="809" spans="1:42" ht="12"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row>
    <row r="810" spans="1:42" ht="12"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row>
    <row r="811" spans="1:42" ht="12"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row>
    <row r="812" spans="1:42" ht="12"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row>
    <row r="813" spans="1:42" ht="12"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row>
    <row r="814" spans="1:42" ht="12"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row>
    <row r="815" spans="1:42" ht="12"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row>
    <row r="816" spans="1:42" ht="12"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row>
    <row r="817" spans="1:42" ht="12"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row>
    <row r="818" spans="1:42" ht="12"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row>
    <row r="819" spans="1:42" ht="12"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row>
    <row r="820" spans="1:42" ht="12"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row>
    <row r="821" spans="1:42" ht="12"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row>
    <row r="822" spans="1:42" ht="12"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row>
    <row r="823" spans="1:42" ht="12"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row>
    <row r="824" spans="1:42" ht="12"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row>
    <row r="825" spans="1:42" ht="12"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row>
    <row r="826" spans="1:42" ht="12"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row>
    <row r="827" spans="1:42" ht="12"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row>
    <row r="828" spans="1:42" ht="12"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row>
    <row r="829" spans="1:42" ht="12"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row>
    <row r="830" spans="1:42" ht="12"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row>
    <row r="831" spans="1:42" ht="12"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row>
    <row r="832" spans="1:42" ht="12"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row>
    <row r="833" spans="1:42" ht="12"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row>
    <row r="834" spans="1:42" ht="12"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row>
    <row r="835" spans="1:42" ht="12"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row>
    <row r="836" spans="1:42" ht="12"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row>
    <row r="837" spans="1:42" ht="12"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row>
    <row r="838" spans="1:42" ht="12"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row>
    <row r="839" spans="1:42" ht="12"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row>
    <row r="840" spans="1:42" ht="12"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row>
    <row r="841" spans="1:42" ht="12"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row>
    <row r="842" spans="1:42" ht="12"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row>
    <row r="843" spans="1:42" ht="12"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row>
    <row r="844" spans="1:42" ht="12"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row>
    <row r="845" spans="1:42" ht="12"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row>
    <row r="846" spans="1:42" ht="12"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row>
    <row r="847" spans="1:42" ht="12"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row>
    <row r="848" spans="1:42" ht="12"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row>
    <row r="849" spans="1:42" ht="12"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row>
    <row r="850" spans="1:42" ht="12"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row>
    <row r="851" spans="1:42" ht="12"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row>
    <row r="852" spans="1:42" ht="12"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row>
    <row r="853" spans="1:42" ht="12"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row>
    <row r="854" spans="1:42" ht="12"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row>
    <row r="855" spans="1:42" ht="12"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row>
    <row r="856" spans="1:42" ht="12"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row>
    <row r="857" spans="1:42" ht="12"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row>
    <row r="858" spans="1:42" ht="12"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row>
    <row r="859" spans="1:42" ht="12"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row>
    <row r="860" spans="1:42" ht="12"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row>
    <row r="861" spans="1:42" ht="12"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row>
    <row r="862" spans="1:42" ht="12"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row>
    <row r="863" spans="1:42" ht="12"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row>
    <row r="864" spans="1:42" ht="12"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row>
    <row r="865" spans="1:42" ht="12"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row>
    <row r="866" spans="1:42" ht="12"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row>
    <row r="867" spans="1:42" ht="12"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row>
    <row r="868" spans="1:42" ht="12"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row>
    <row r="869" spans="1:42" ht="12"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row>
    <row r="870" spans="1:42" ht="12"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row>
    <row r="871" spans="1:42" ht="12"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row>
    <row r="872" spans="1:42" ht="12"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row>
    <row r="873" spans="1:42" ht="12"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row>
    <row r="874" spans="1:42" ht="12"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row>
    <row r="875" spans="1:42" ht="12"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row>
    <row r="876" spans="1:42" ht="12"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row>
    <row r="877" spans="1:42" ht="12"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row>
    <row r="878" spans="1:42" ht="12"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row>
    <row r="879" spans="1:42" ht="12"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row>
    <row r="880" spans="1:42" ht="12"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row>
    <row r="881" spans="1:42" ht="12"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row>
    <row r="882" spans="1:42" ht="12"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row>
    <row r="883" spans="1:42" ht="12"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row>
    <row r="884" spans="1:42" ht="12"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row>
    <row r="885" spans="1:42" ht="12"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row>
    <row r="886" spans="1:42" ht="12"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row>
    <row r="887" spans="1:42" ht="12"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row>
    <row r="888" spans="1:42" ht="12"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row>
    <row r="889" spans="1:42" ht="12"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row>
    <row r="890" spans="1:42" ht="12"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row>
    <row r="891" spans="1:42" ht="12"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row>
    <row r="892" spans="1:42" ht="12"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row>
    <row r="893" spans="1:42" ht="12"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row>
    <row r="894" spans="1:42" ht="12"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row>
    <row r="895" spans="1:42" ht="12"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row>
    <row r="896" spans="1:42" ht="12"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row>
    <row r="897" spans="1:42" ht="12"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row>
    <row r="898" spans="1:42" ht="12"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row>
    <row r="899" spans="1:42" ht="12"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row>
    <row r="900" spans="1:42" ht="12"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row>
    <row r="901" spans="1:42" ht="12"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row>
    <row r="902" spans="1:42" ht="12"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row>
    <row r="903" spans="1:42" ht="12"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row>
    <row r="904" spans="1:42" ht="12"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row>
    <row r="905" spans="1:42" ht="12"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row>
    <row r="906" spans="1:42" ht="12"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row>
    <row r="907" spans="1:42" ht="12"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row>
    <row r="908" spans="1:42" ht="12"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row>
    <row r="909" spans="1:42" ht="12"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row>
    <row r="910" spans="1:42" ht="12"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row>
    <row r="911" spans="1:42" ht="12"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row>
    <row r="912" spans="1:42" ht="12"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row>
    <row r="913" spans="1:42" ht="12"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row>
    <row r="914" spans="1:42" ht="12"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row>
    <row r="915" spans="1:42" ht="12"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row>
    <row r="916" spans="1:42" ht="12"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row>
    <row r="917" spans="1:42" ht="12"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row>
    <row r="918" spans="1:42" ht="12"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row>
    <row r="919" spans="1:42" ht="12"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row>
    <row r="920" spans="1:42" ht="12"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row>
    <row r="921" spans="1:42" ht="12"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row>
    <row r="922" spans="1:42" ht="12"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row>
    <row r="923" spans="1:42" ht="12"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row>
    <row r="924" spans="1:42" ht="12"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row>
    <row r="925" spans="1:42" ht="12"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row>
    <row r="926" spans="1:42" ht="12"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row>
    <row r="927" spans="1:42" ht="12"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row>
    <row r="928" spans="1:42" ht="12"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row>
    <row r="929" spans="1:42" ht="12"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row>
    <row r="930" spans="1:42" ht="12"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row>
    <row r="931" spans="1:42" ht="12"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row>
    <row r="932" spans="1:42" ht="12"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row>
    <row r="933" spans="1:42" ht="12"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row>
    <row r="934" spans="1:42" ht="12"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row>
    <row r="935" spans="1:42" ht="12"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row>
    <row r="936" spans="1:42" ht="12"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row>
    <row r="937" spans="1:42" ht="12"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row>
    <row r="938" spans="1:42" ht="12"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row>
    <row r="939" spans="1:42" ht="12"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row>
    <row r="940" spans="1:42" ht="12"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row>
    <row r="941" spans="1:42" ht="12"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row>
    <row r="942" spans="1:42" ht="12"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row>
    <row r="943" spans="1:42" ht="12"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row>
    <row r="944" spans="1:42" ht="12"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row>
    <row r="945" spans="1:42" ht="12"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row>
    <row r="946" spans="1:42" ht="12"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row>
    <row r="947" spans="1:42" ht="12"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row>
    <row r="948" spans="1:42" ht="12"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row>
    <row r="949" spans="1:42" ht="12"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row>
    <row r="950" spans="1:42" ht="12"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row>
    <row r="951" spans="1:42" ht="12"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row>
    <row r="952" spans="1:42" ht="12"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row>
    <row r="953" spans="1:42" ht="12"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row>
    <row r="954" spans="1:42" ht="12"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row>
    <row r="955" spans="1:42" ht="12"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row>
    <row r="956" spans="1:42" ht="12"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row>
    <row r="957" spans="1:42" ht="12"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row>
    <row r="958" spans="1:42" ht="12"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row>
    <row r="959" spans="1:42" ht="12"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row>
    <row r="960" spans="1:42" ht="12"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row>
    <row r="961" spans="1:42" ht="12"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row>
    <row r="962" spans="1:42" ht="12"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row>
    <row r="963" spans="1:42" ht="12"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row>
    <row r="964" spans="1:42" ht="12"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row>
    <row r="965" spans="1:42" ht="12"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row>
    <row r="966" spans="1:42" ht="12"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row>
    <row r="967" spans="1:42" ht="12"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row>
    <row r="968" spans="1:42" ht="12"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row>
    <row r="969" spans="1:42" ht="12"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row>
    <row r="970" spans="1:42" ht="12"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row>
    <row r="971" spans="1:42" ht="12"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row>
    <row r="972" spans="1:42" ht="12"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row>
    <row r="973" spans="1:42" ht="12"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row>
    <row r="974" spans="1:42" ht="12"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row>
    <row r="975" spans="1:42" ht="12"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row>
    <row r="976" spans="1:42" ht="12"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row>
    <row r="977" spans="1:42" ht="12"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row>
    <row r="978" spans="1:42" ht="12"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row>
    <row r="979" spans="1:42" ht="12"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row>
    <row r="980" spans="1:42" ht="12"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row>
    <row r="981" spans="1:42" ht="12"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row>
    <row r="982" spans="1:42" ht="12"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row>
    <row r="983" spans="1:42" ht="12"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row>
    <row r="984" spans="1:42" ht="12"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row>
    <row r="985" spans="1:42" ht="12"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row>
    <row r="986" spans="1:42" ht="12"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row>
    <row r="987" spans="1:42" ht="12"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row>
    <row r="988" spans="1:42" ht="12"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row>
    <row r="989" spans="1:42" ht="12"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row>
    <row r="990" spans="1:42" ht="12"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row>
    <row r="991" spans="1:42" ht="12"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row>
    <row r="992" spans="1:42" ht="12"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row>
    <row r="993" spans="1:42" ht="12"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row>
    <row r="994" spans="1:42" ht="12"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row>
    <row r="995" spans="1:42" ht="12"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row>
    <row r="996" spans="1:42" ht="12"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row>
    <row r="997" spans="1:42" ht="12"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row>
    <row r="998" spans="1:42" ht="12"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row>
    <row r="999" spans="1:42" ht="12"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row>
    <row r="1000" spans="1:42" ht="12"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row>
  </sheetData>
  <mergeCells count="9">
    <mergeCell ref="A27:AF27"/>
    <mergeCell ref="A29:AF29"/>
    <mergeCell ref="A1:A3"/>
    <mergeCell ref="A4:A5"/>
    <mergeCell ref="A22:AF22"/>
    <mergeCell ref="A23:AF23"/>
    <mergeCell ref="A24:AF24"/>
    <mergeCell ref="A25:AF25"/>
    <mergeCell ref="A26:AF26"/>
  </mergeCells>
  <pageMargins left="0.75" right="0.75" top="1" bottom="1"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L1000"/>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ColWidth="12.6328125" defaultRowHeight="15" customHeight="1" x14ac:dyDescent="0.25"/>
  <cols>
    <col min="1" max="1" width="69.453125" customWidth="1"/>
    <col min="2" max="2" width="9.26953125" customWidth="1"/>
    <col min="3" max="3" width="2.453125" customWidth="1"/>
    <col min="4" max="4" width="9.26953125" customWidth="1"/>
    <col min="5" max="5" width="2.453125" customWidth="1"/>
    <col min="6" max="6" width="9.26953125" customWidth="1"/>
    <col min="7" max="7" width="2.453125" customWidth="1"/>
    <col min="8" max="8" width="9.26953125" customWidth="1"/>
    <col min="9" max="9" width="2.453125" customWidth="1"/>
    <col min="10" max="10" width="9.26953125" customWidth="1"/>
    <col min="11" max="11" width="2.453125" customWidth="1"/>
    <col min="12" max="12" width="9.26953125" customWidth="1"/>
    <col min="13" max="13" width="2.453125" customWidth="1"/>
    <col min="14" max="14" width="9.26953125" customWidth="1"/>
    <col min="15" max="15" width="2.453125" customWidth="1"/>
    <col min="16" max="16" width="9.26953125" customWidth="1"/>
    <col min="17" max="17" width="2.453125" customWidth="1"/>
    <col min="18" max="18" width="9.26953125" customWidth="1"/>
    <col min="19" max="19" width="2.453125" customWidth="1"/>
    <col min="20" max="20" width="9.26953125" customWidth="1"/>
    <col min="21" max="21" width="2.453125" customWidth="1"/>
    <col min="22" max="22" width="9.26953125" customWidth="1"/>
    <col min="23" max="23" width="2.453125" customWidth="1"/>
    <col min="24" max="24" width="9.26953125" customWidth="1"/>
    <col min="25" max="25" width="2.453125" customWidth="1"/>
    <col min="26" max="26" width="9.26953125" customWidth="1"/>
    <col min="27" max="27" width="2.453125" customWidth="1"/>
    <col min="28" max="28" width="9.26953125" customWidth="1"/>
    <col min="29" max="29" width="2.453125" customWidth="1"/>
    <col min="30" max="30" width="9.26953125" customWidth="1"/>
    <col min="31" max="31" width="2.453125" customWidth="1"/>
    <col min="32" max="32" width="9.26953125" customWidth="1"/>
    <col min="33" max="33" width="2.453125" customWidth="1"/>
    <col min="34" max="34" width="9.26953125" customWidth="1"/>
    <col min="35" max="35" width="2.453125" customWidth="1"/>
    <col min="36" max="36" width="9.26953125" customWidth="1"/>
    <col min="37" max="37" width="2.453125" customWidth="1"/>
    <col min="38" max="38" width="9.26953125" customWidth="1"/>
  </cols>
  <sheetData>
    <row r="1" spans="1:38" ht="16.5" customHeight="1" x14ac:dyDescent="0.25">
      <c r="A1" s="168" t="s">
        <v>53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8" ht="16.5" customHeight="1" x14ac:dyDescent="0.25">
      <c r="A2" s="164"/>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row>
    <row r="3" spans="1:38" ht="16.5" customHeight="1" x14ac:dyDescent="0.25">
      <c r="A3" s="16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ht="16.5" customHeight="1" x14ac:dyDescent="0.25">
      <c r="A4" s="163" t="s">
        <v>54</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16.5" customHeight="1" x14ac:dyDescent="0.25">
      <c r="A5" s="16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16.5" customHeight="1" x14ac:dyDescent="0.25">
      <c r="A6" s="3"/>
      <c r="B6" s="20" t="s">
        <v>30</v>
      </c>
      <c r="C6" s="5"/>
      <c r="D6" s="20" t="s">
        <v>31</v>
      </c>
      <c r="E6" s="5"/>
      <c r="F6" s="20" t="s">
        <v>32</v>
      </c>
      <c r="G6" s="5"/>
      <c r="H6" s="20" t="s">
        <v>33</v>
      </c>
      <c r="I6" s="5"/>
      <c r="J6" s="20" t="s">
        <v>34</v>
      </c>
      <c r="K6" s="5"/>
      <c r="L6" s="20" t="s">
        <v>3</v>
      </c>
      <c r="M6" s="5"/>
      <c r="N6" s="20" t="s">
        <v>4</v>
      </c>
      <c r="O6" s="5"/>
      <c r="P6" s="20" t="s">
        <v>5</v>
      </c>
      <c r="Q6" s="5"/>
      <c r="R6" s="20" t="s">
        <v>6</v>
      </c>
      <c r="S6" s="5"/>
      <c r="T6" s="20" t="s">
        <v>7</v>
      </c>
      <c r="U6" s="5"/>
      <c r="V6" s="20" t="s">
        <v>8</v>
      </c>
      <c r="W6" s="5"/>
      <c r="X6" s="20" t="s">
        <v>9</v>
      </c>
      <c r="Y6" s="5"/>
      <c r="Z6" s="20" t="s">
        <v>10</v>
      </c>
      <c r="AA6" s="5"/>
      <c r="AB6" s="20" t="s">
        <v>11</v>
      </c>
      <c r="AC6" s="5"/>
      <c r="AD6" s="20" t="s">
        <v>12</v>
      </c>
      <c r="AE6" s="5"/>
      <c r="AF6" s="20" t="s">
        <v>13</v>
      </c>
      <c r="AG6" s="6"/>
      <c r="AH6" s="20" t="s">
        <v>14</v>
      </c>
      <c r="AI6" s="6"/>
      <c r="AJ6" s="20" t="s">
        <v>15</v>
      </c>
      <c r="AK6" s="6"/>
      <c r="AL6" s="20" t="s">
        <v>16</v>
      </c>
    </row>
    <row r="7" spans="1:38" ht="16.5" customHeight="1" x14ac:dyDescent="0.25">
      <c r="A7" s="3"/>
      <c r="B7" s="23" t="s">
        <v>17</v>
      </c>
      <c r="C7" s="5"/>
      <c r="D7" s="23" t="s">
        <v>17</v>
      </c>
      <c r="E7" s="5"/>
      <c r="F7" s="23" t="s">
        <v>17</v>
      </c>
      <c r="G7" s="5"/>
      <c r="H7" s="23" t="s">
        <v>17</v>
      </c>
      <c r="I7" s="5"/>
      <c r="J7" s="23" t="s">
        <v>17</v>
      </c>
      <c r="K7" s="5"/>
      <c r="L7" s="23" t="s">
        <v>17</v>
      </c>
      <c r="M7" s="5"/>
      <c r="N7" s="23" t="s">
        <v>17</v>
      </c>
      <c r="O7" s="5"/>
      <c r="P7" s="23" t="s">
        <v>17</v>
      </c>
      <c r="Q7" s="5"/>
      <c r="R7" s="23" t="s">
        <v>17</v>
      </c>
      <c r="S7" s="5"/>
      <c r="T7" s="23" t="s">
        <v>17</v>
      </c>
      <c r="U7" s="5"/>
      <c r="V7" s="23" t="s">
        <v>17</v>
      </c>
      <c r="W7" s="5"/>
      <c r="X7" s="23" t="s">
        <v>17</v>
      </c>
      <c r="Y7" s="5"/>
      <c r="Z7" s="23" t="s">
        <v>17</v>
      </c>
      <c r="AA7" s="5"/>
      <c r="AB7" s="23" t="s">
        <v>17</v>
      </c>
      <c r="AC7" s="5"/>
      <c r="AD7" s="23" t="s">
        <v>17</v>
      </c>
      <c r="AE7" s="5"/>
      <c r="AF7" s="23" t="s">
        <v>17</v>
      </c>
      <c r="AG7" s="6"/>
      <c r="AH7" s="23" t="s">
        <v>17</v>
      </c>
      <c r="AI7" s="6"/>
      <c r="AJ7" s="23" t="s">
        <v>17</v>
      </c>
      <c r="AK7" s="6"/>
      <c r="AL7" s="23" t="s">
        <v>17</v>
      </c>
    </row>
    <row r="8" spans="1:38" ht="16.5" customHeight="1" x14ac:dyDescent="0.25">
      <c r="A8" s="9" t="s">
        <v>55</v>
      </c>
      <c r="B8" s="43"/>
      <c r="C8" s="5"/>
      <c r="D8" s="43"/>
      <c r="E8" s="5"/>
      <c r="F8" s="43"/>
      <c r="G8" s="5"/>
      <c r="H8" s="43"/>
      <c r="I8" s="5"/>
      <c r="J8" s="43"/>
      <c r="K8" s="5"/>
      <c r="L8" s="43"/>
      <c r="M8" s="5"/>
      <c r="N8" s="43"/>
      <c r="O8" s="5"/>
      <c r="P8" s="43"/>
      <c r="Q8" s="5"/>
      <c r="R8" s="43"/>
      <c r="S8" s="5"/>
      <c r="T8" s="43"/>
      <c r="U8" s="6"/>
      <c r="V8" s="44"/>
      <c r="W8" s="5"/>
      <c r="X8" s="43"/>
      <c r="Y8" s="5"/>
      <c r="Z8" s="43"/>
      <c r="AA8" s="5"/>
      <c r="AB8" s="43"/>
      <c r="AC8" s="5"/>
      <c r="AD8" s="43"/>
      <c r="AE8" s="5"/>
      <c r="AF8" s="43"/>
      <c r="AG8" s="6"/>
      <c r="AH8" s="43"/>
      <c r="AI8" s="6"/>
      <c r="AJ8" s="43"/>
      <c r="AK8" s="6"/>
      <c r="AL8" s="43"/>
    </row>
    <row r="9" spans="1:38" ht="12.75" customHeight="1" x14ac:dyDescent="0.25">
      <c r="A9" s="12" t="s">
        <v>56</v>
      </c>
      <c r="B9" s="45">
        <v>34637</v>
      </c>
      <c r="C9" s="5"/>
      <c r="D9" s="45">
        <v>54377</v>
      </c>
      <c r="E9" s="5"/>
      <c r="F9" s="45">
        <v>89032</v>
      </c>
      <c r="G9" s="5"/>
      <c r="H9" s="45">
        <v>129654</v>
      </c>
      <c r="I9" s="5"/>
      <c r="J9" s="45">
        <v>159973</v>
      </c>
      <c r="K9" s="5"/>
      <c r="L9" s="45">
        <v>165149</v>
      </c>
      <c r="M9" s="5"/>
      <c r="N9" s="45">
        <v>146749</v>
      </c>
      <c r="O9" s="5"/>
      <c r="P9" s="45">
        <v>141808</v>
      </c>
      <c r="Q9" s="5"/>
      <c r="R9" s="45">
        <v>153739</v>
      </c>
      <c r="S9" s="5"/>
      <c r="T9" s="45">
        <v>242022</v>
      </c>
      <c r="U9" s="6"/>
      <c r="V9" s="46">
        <v>247358</v>
      </c>
      <c r="W9" s="5"/>
      <c r="X9" s="45">
        <v>156736</v>
      </c>
      <c r="Y9" s="5"/>
      <c r="Z9" s="45">
        <v>192332</v>
      </c>
      <c r="AA9" s="5"/>
      <c r="AB9" s="45">
        <v>331095</v>
      </c>
      <c r="AC9" s="5"/>
      <c r="AD9" s="47">
        <v>338444</v>
      </c>
      <c r="AE9" s="5"/>
      <c r="AF9" s="47">
        <v>265221</v>
      </c>
      <c r="AG9" s="6"/>
      <c r="AH9" s="47">
        <v>219536</v>
      </c>
      <c r="AI9" s="6"/>
      <c r="AJ9" s="47">
        <v>130289</v>
      </c>
      <c r="AK9" s="6"/>
      <c r="AL9" s="47">
        <v>350722</v>
      </c>
    </row>
    <row r="10" spans="1:38" ht="12.75" customHeight="1" x14ac:dyDescent="0.25">
      <c r="A10" s="12" t="s">
        <v>57</v>
      </c>
      <c r="B10" s="31">
        <v>-24929</v>
      </c>
      <c r="C10" s="5"/>
      <c r="D10" s="31">
        <v>-62845</v>
      </c>
      <c r="E10" s="5"/>
      <c r="F10" s="31">
        <v>-62740</v>
      </c>
      <c r="G10" s="5"/>
      <c r="H10" s="31">
        <v>-76286</v>
      </c>
      <c r="I10" s="5"/>
      <c r="J10" s="31">
        <v>-101326</v>
      </c>
      <c r="K10" s="5"/>
      <c r="L10" s="31">
        <v>-37405</v>
      </c>
      <c r="M10" s="5"/>
      <c r="N10" s="31">
        <v>-46420</v>
      </c>
      <c r="O10" s="5"/>
      <c r="P10" s="31">
        <v>-78999</v>
      </c>
      <c r="Q10" s="5"/>
      <c r="R10" s="31">
        <v>-72122</v>
      </c>
      <c r="S10" s="5"/>
      <c r="T10" s="31">
        <v>-75813</v>
      </c>
      <c r="U10" s="6"/>
      <c r="V10" s="32">
        <v>-80435</v>
      </c>
      <c r="W10" s="5"/>
      <c r="X10" s="31">
        <v>-74157</v>
      </c>
      <c r="Y10" s="5"/>
      <c r="Z10" s="31">
        <v>-60930</v>
      </c>
      <c r="AA10" s="5"/>
      <c r="AB10" s="31">
        <v>-70563</v>
      </c>
      <c r="AC10" s="5"/>
      <c r="AD10" s="33">
        <v>-50467</v>
      </c>
      <c r="AE10" s="5"/>
      <c r="AF10" s="33">
        <v>-38524</v>
      </c>
      <c r="AG10" s="6"/>
      <c r="AH10" s="33">
        <v>-54040</v>
      </c>
      <c r="AI10" s="6"/>
      <c r="AJ10" s="33">
        <v>-53772</v>
      </c>
      <c r="AK10" s="6"/>
      <c r="AL10" s="33">
        <v>-54927</v>
      </c>
    </row>
    <row r="11" spans="1:38" ht="12.75" customHeight="1" x14ac:dyDescent="0.25">
      <c r="A11" s="12" t="s">
        <v>58</v>
      </c>
      <c r="B11" s="31">
        <v>0</v>
      </c>
      <c r="C11" s="5"/>
      <c r="D11" s="31">
        <v>0</v>
      </c>
      <c r="E11" s="5"/>
      <c r="F11" s="31">
        <v>-1250</v>
      </c>
      <c r="G11" s="5"/>
      <c r="H11" s="31">
        <v>0</v>
      </c>
      <c r="I11" s="5"/>
      <c r="J11" s="31">
        <v>0</v>
      </c>
      <c r="K11" s="5"/>
      <c r="L11" s="31">
        <v>-205</v>
      </c>
      <c r="M11" s="5"/>
      <c r="N11" s="31">
        <v>-239</v>
      </c>
      <c r="O11" s="5"/>
      <c r="P11" s="31">
        <v>-750</v>
      </c>
      <c r="Q11" s="5"/>
      <c r="R11" s="31">
        <v>-253</v>
      </c>
      <c r="S11" s="5"/>
      <c r="T11" s="31">
        <v>-250</v>
      </c>
      <c r="U11" s="6"/>
      <c r="V11" s="32">
        <v>-476</v>
      </c>
      <c r="W11" s="5"/>
      <c r="X11" s="31">
        <v>-197</v>
      </c>
      <c r="Y11" s="5"/>
      <c r="Z11" s="31">
        <v>-308</v>
      </c>
      <c r="AA11" s="5"/>
      <c r="AB11" s="31">
        <v>-64</v>
      </c>
      <c r="AC11" s="5"/>
      <c r="AD11" s="33">
        <v>0</v>
      </c>
      <c r="AE11" s="5"/>
      <c r="AF11" s="33">
        <v>0</v>
      </c>
      <c r="AG11" s="6"/>
      <c r="AH11" s="33">
        <v>0</v>
      </c>
      <c r="AI11" s="6"/>
      <c r="AJ11" s="33">
        <v>0</v>
      </c>
      <c r="AK11" s="6"/>
      <c r="AL11" s="33">
        <v>0</v>
      </c>
    </row>
    <row r="12" spans="1:38" ht="12.75" customHeight="1" x14ac:dyDescent="0.25">
      <c r="A12" s="12" t="s">
        <v>59</v>
      </c>
      <c r="B12" s="31">
        <v>-2656</v>
      </c>
      <c r="C12" s="5"/>
      <c r="D12" s="31">
        <v>-4189</v>
      </c>
      <c r="E12" s="5"/>
      <c r="F12" s="31">
        <v>-5696</v>
      </c>
      <c r="G12" s="5"/>
      <c r="H12" s="31">
        <v>-7168</v>
      </c>
      <c r="I12" s="5"/>
      <c r="J12" s="31">
        <v>-6516</v>
      </c>
      <c r="K12" s="5"/>
      <c r="L12" s="31">
        <v>-6290</v>
      </c>
      <c r="M12" s="5"/>
      <c r="N12" s="31">
        <v>-5463</v>
      </c>
      <c r="O12" s="5"/>
      <c r="P12" s="31">
        <v>-7667</v>
      </c>
      <c r="Q12" s="5"/>
      <c r="R12" s="31">
        <v>-9749</v>
      </c>
      <c r="S12" s="5"/>
      <c r="T12" s="31">
        <v>-17323</v>
      </c>
      <c r="U12" s="6"/>
      <c r="V12" s="32">
        <v>-26324</v>
      </c>
      <c r="W12" s="5"/>
      <c r="X12" s="31">
        <v>-37307</v>
      </c>
      <c r="Y12" s="5"/>
      <c r="Z12" s="31">
        <v>-40847</v>
      </c>
      <c r="AA12" s="5"/>
      <c r="AB12" s="31">
        <v>-48652</v>
      </c>
      <c r="AC12" s="5"/>
      <c r="AD12" s="33">
        <v>-43992</v>
      </c>
      <c r="AE12" s="5"/>
      <c r="AF12" s="33">
        <v>-60937</v>
      </c>
      <c r="AG12" s="6"/>
      <c r="AH12" s="33">
        <v>-65297</v>
      </c>
      <c r="AI12" s="6"/>
      <c r="AJ12" s="33">
        <v>-57787</v>
      </c>
      <c r="AK12" s="6"/>
      <c r="AL12" s="33">
        <v>-58307</v>
      </c>
    </row>
    <row r="13" spans="1:38" ht="12.75" customHeight="1" x14ac:dyDescent="0.25">
      <c r="A13" s="12" t="s">
        <v>60</v>
      </c>
      <c r="B13" s="31">
        <v>0</v>
      </c>
      <c r="C13" s="5"/>
      <c r="D13" s="31">
        <v>256</v>
      </c>
      <c r="E13" s="5"/>
      <c r="F13" s="31">
        <v>0</v>
      </c>
      <c r="G13" s="5"/>
      <c r="H13" s="31">
        <v>0</v>
      </c>
      <c r="I13" s="5"/>
      <c r="J13" s="31">
        <v>177</v>
      </c>
      <c r="K13" s="5"/>
      <c r="L13" s="31">
        <v>0</v>
      </c>
      <c r="M13" s="5"/>
      <c r="N13" s="31">
        <v>0</v>
      </c>
      <c r="O13" s="5"/>
      <c r="P13" s="31">
        <v>1750</v>
      </c>
      <c r="Q13" s="5"/>
      <c r="R13" s="31">
        <v>137</v>
      </c>
      <c r="S13" s="5"/>
      <c r="T13" s="31">
        <v>0</v>
      </c>
      <c r="U13" s="6"/>
      <c r="V13" s="31">
        <v>0</v>
      </c>
      <c r="W13" s="5"/>
      <c r="X13" s="31">
        <v>4513</v>
      </c>
      <c r="Y13" s="5"/>
      <c r="Z13" s="31">
        <v>886</v>
      </c>
      <c r="AA13" s="5"/>
      <c r="AB13" s="31">
        <v>640</v>
      </c>
      <c r="AC13" s="5"/>
      <c r="AD13" s="33">
        <v>1644</v>
      </c>
      <c r="AE13" s="5"/>
      <c r="AF13" s="33">
        <v>5696</v>
      </c>
      <c r="AG13" s="6"/>
      <c r="AH13" s="33">
        <v>14545</v>
      </c>
      <c r="AI13" s="6"/>
      <c r="AJ13" s="33">
        <v>4659</v>
      </c>
      <c r="AK13" s="6"/>
      <c r="AL13" s="33">
        <v>23565</v>
      </c>
    </row>
    <row r="14" spans="1:38" ht="12.75" customHeight="1" x14ac:dyDescent="0.25">
      <c r="A14" s="12" t="s">
        <v>61</v>
      </c>
      <c r="B14" s="31">
        <v>0</v>
      </c>
      <c r="C14" s="5"/>
      <c r="D14" s="31">
        <v>0</v>
      </c>
      <c r="E14" s="5"/>
      <c r="F14" s="31">
        <v>0</v>
      </c>
      <c r="G14" s="5"/>
      <c r="H14" s="31">
        <v>0</v>
      </c>
      <c r="I14" s="5"/>
      <c r="J14" s="31">
        <v>0</v>
      </c>
      <c r="K14" s="5"/>
      <c r="L14" s="31">
        <v>0</v>
      </c>
      <c r="M14" s="5"/>
      <c r="N14" s="31">
        <v>0</v>
      </c>
      <c r="O14" s="5"/>
      <c r="P14" s="31">
        <v>0</v>
      </c>
      <c r="Q14" s="5"/>
      <c r="R14" s="31">
        <v>0</v>
      </c>
      <c r="S14" s="5"/>
      <c r="T14" s="31">
        <v>8055</v>
      </c>
      <c r="U14" s="6"/>
      <c r="V14" s="32">
        <v>8613</v>
      </c>
      <c r="W14" s="5"/>
      <c r="X14" s="31">
        <v>0</v>
      </c>
      <c r="Y14" s="5"/>
      <c r="Z14" s="31">
        <v>49241</v>
      </c>
      <c r="AA14" s="5"/>
      <c r="AB14" s="31">
        <v>0</v>
      </c>
      <c r="AC14" s="5"/>
      <c r="AD14" s="33">
        <v>0</v>
      </c>
      <c r="AE14" s="5"/>
      <c r="AF14" s="33">
        <v>0</v>
      </c>
      <c r="AG14" s="6"/>
      <c r="AH14" s="33">
        <v>0</v>
      </c>
      <c r="AI14" s="6"/>
      <c r="AJ14" s="33">
        <v>0</v>
      </c>
      <c r="AK14" s="6"/>
      <c r="AL14" s="33">
        <v>0</v>
      </c>
    </row>
    <row r="15" spans="1:38" ht="12.75" customHeight="1" x14ac:dyDescent="0.25">
      <c r="A15" s="12" t="s">
        <v>62</v>
      </c>
      <c r="B15" s="36">
        <v>0</v>
      </c>
      <c r="C15" s="5"/>
      <c r="D15" s="36">
        <v>0</v>
      </c>
      <c r="E15" s="5"/>
      <c r="F15" s="36">
        <v>0</v>
      </c>
      <c r="G15" s="5"/>
      <c r="H15" s="36">
        <v>0</v>
      </c>
      <c r="I15" s="5"/>
      <c r="J15" s="36">
        <v>0</v>
      </c>
      <c r="K15" s="5"/>
      <c r="L15" s="36">
        <v>0</v>
      </c>
      <c r="M15" s="5"/>
      <c r="N15" s="36">
        <v>0</v>
      </c>
      <c r="O15" s="5"/>
      <c r="P15" s="36">
        <v>0</v>
      </c>
      <c r="Q15" s="5"/>
      <c r="R15" s="36">
        <v>0</v>
      </c>
      <c r="S15" s="5"/>
      <c r="T15" s="36">
        <v>0</v>
      </c>
      <c r="U15" s="6"/>
      <c r="V15" s="48">
        <v>3624</v>
      </c>
      <c r="W15" s="5"/>
      <c r="X15" s="36">
        <v>0</v>
      </c>
      <c r="Y15" s="5"/>
      <c r="Z15" s="36">
        <v>0</v>
      </c>
      <c r="AA15" s="5"/>
      <c r="AB15" s="36">
        <v>0</v>
      </c>
      <c r="AC15" s="5"/>
      <c r="AD15" s="37">
        <v>0</v>
      </c>
      <c r="AE15" s="5"/>
      <c r="AF15" s="37">
        <v>0</v>
      </c>
      <c r="AG15" s="6"/>
      <c r="AH15" s="37">
        <v>0</v>
      </c>
      <c r="AI15" s="6"/>
      <c r="AJ15" s="37">
        <v>0</v>
      </c>
      <c r="AK15" s="6"/>
      <c r="AL15" s="37">
        <v>0</v>
      </c>
    </row>
    <row r="16" spans="1:38" ht="12.75" customHeight="1" x14ac:dyDescent="0.25">
      <c r="A16" s="9" t="s">
        <v>63</v>
      </c>
      <c r="B16" s="49">
        <v>7052</v>
      </c>
      <c r="C16" s="5"/>
      <c r="D16" s="49">
        <v>-12401</v>
      </c>
      <c r="E16" s="5"/>
      <c r="F16" s="49">
        <v>19346</v>
      </c>
      <c r="G16" s="5"/>
      <c r="H16" s="49">
        <v>46200</v>
      </c>
      <c r="I16" s="5"/>
      <c r="J16" s="49">
        <v>52308</v>
      </c>
      <c r="K16" s="5"/>
      <c r="L16" s="49">
        <v>121249</v>
      </c>
      <c r="M16" s="5"/>
      <c r="N16" s="49">
        <v>94627</v>
      </c>
      <c r="O16" s="5"/>
      <c r="P16" s="49">
        <v>56142</v>
      </c>
      <c r="Q16" s="5"/>
      <c r="R16" s="49">
        <v>71752</v>
      </c>
      <c r="S16" s="5"/>
      <c r="T16" s="49">
        <v>156691</v>
      </c>
      <c r="U16" s="5"/>
      <c r="V16" s="49">
        <v>152360</v>
      </c>
      <c r="W16" s="5"/>
      <c r="X16" s="49">
        <v>49588</v>
      </c>
      <c r="Y16" s="5"/>
      <c r="Z16" s="49">
        <v>140374</v>
      </c>
      <c r="AA16" s="5"/>
      <c r="AB16" s="49">
        <v>212456</v>
      </c>
      <c r="AC16" s="5"/>
      <c r="AD16" s="50">
        <v>245629</v>
      </c>
      <c r="AE16" s="5"/>
      <c r="AF16" s="50">
        <v>171456</v>
      </c>
      <c r="AG16" s="6"/>
      <c r="AH16" s="50">
        <v>114744</v>
      </c>
      <c r="AI16" s="6"/>
      <c r="AJ16" s="50">
        <v>23389</v>
      </c>
      <c r="AK16" s="6"/>
      <c r="AL16" s="50">
        <v>261053</v>
      </c>
    </row>
    <row r="17" spans="1:38" ht="12.75" customHeight="1" x14ac:dyDescent="0.25">
      <c r="A17" s="9"/>
      <c r="B17" s="51"/>
      <c r="C17" s="5"/>
      <c r="D17" s="51"/>
      <c r="E17" s="5"/>
      <c r="F17" s="51"/>
      <c r="G17" s="5"/>
      <c r="H17" s="51"/>
      <c r="I17" s="5"/>
      <c r="J17" s="51"/>
      <c r="K17" s="5"/>
      <c r="L17" s="51"/>
      <c r="M17" s="5"/>
      <c r="N17" s="51"/>
      <c r="O17" s="5"/>
      <c r="P17" s="51"/>
      <c r="Q17" s="5"/>
      <c r="R17" s="51"/>
      <c r="S17" s="5"/>
      <c r="T17" s="51"/>
      <c r="U17" s="5"/>
      <c r="V17" s="51"/>
      <c r="W17" s="5"/>
      <c r="X17" s="51"/>
      <c r="Y17" s="5"/>
      <c r="Z17" s="51"/>
      <c r="AA17" s="5"/>
      <c r="AB17" s="51"/>
      <c r="AC17" s="5"/>
      <c r="AD17" s="52"/>
      <c r="AE17" s="5"/>
      <c r="AF17" s="52"/>
      <c r="AG17" s="6"/>
      <c r="AH17" s="52"/>
      <c r="AI17" s="6"/>
      <c r="AJ17" s="52"/>
      <c r="AK17" s="6"/>
      <c r="AL17" s="52"/>
    </row>
    <row r="18" spans="1:38" ht="12.75" customHeight="1" x14ac:dyDescent="0.25">
      <c r="A18" s="12" t="s">
        <v>64</v>
      </c>
      <c r="B18" s="31">
        <v>-1089</v>
      </c>
      <c r="C18" s="53"/>
      <c r="D18" s="31">
        <v>-1789</v>
      </c>
      <c r="E18" s="53"/>
      <c r="F18" s="31">
        <v>-1635</v>
      </c>
      <c r="G18" s="53"/>
      <c r="H18" s="31">
        <v>-1391</v>
      </c>
      <c r="I18" s="53"/>
      <c r="J18" s="31">
        <v>-883</v>
      </c>
      <c r="K18" s="53"/>
      <c r="L18" s="31">
        <v>-219</v>
      </c>
      <c r="M18" s="53"/>
      <c r="N18" s="31">
        <v>-1487</v>
      </c>
      <c r="O18" s="53"/>
      <c r="P18" s="31">
        <v>-4762</v>
      </c>
      <c r="Q18" s="53"/>
      <c r="R18" s="31">
        <v>-6446</v>
      </c>
      <c r="S18" s="53"/>
      <c r="T18" s="31">
        <v>-8520</v>
      </c>
      <c r="U18" s="53"/>
      <c r="V18" s="31">
        <v>-37623</v>
      </c>
      <c r="W18" s="53"/>
      <c r="X18" s="31">
        <v>-45275</v>
      </c>
      <c r="Y18" s="53"/>
      <c r="Z18" s="31">
        <v>-56614</v>
      </c>
      <c r="AA18" s="53"/>
      <c r="AB18" s="31">
        <v>-63940</v>
      </c>
      <c r="AC18" s="53"/>
      <c r="AD18" s="54">
        <v>-72906</v>
      </c>
      <c r="AE18" s="53"/>
      <c r="AF18" s="54">
        <v>-116977</v>
      </c>
      <c r="AG18" s="6"/>
      <c r="AH18" s="54">
        <v>-98099</v>
      </c>
      <c r="AI18" s="6"/>
      <c r="AJ18" s="54">
        <v>-113952</v>
      </c>
      <c r="AK18" s="6"/>
      <c r="AL18" s="54">
        <v>-132272</v>
      </c>
    </row>
    <row r="19" spans="1:38" ht="12.75" customHeight="1" x14ac:dyDescent="0.25">
      <c r="A19" s="12" t="s">
        <v>65</v>
      </c>
      <c r="B19" s="31">
        <v>0</v>
      </c>
      <c r="C19" s="53"/>
      <c r="D19" s="31">
        <v>0</v>
      </c>
      <c r="E19" s="53"/>
      <c r="F19" s="31">
        <v>0</v>
      </c>
      <c r="G19" s="53"/>
      <c r="H19" s="31">
        <v>0</v>
      </c>
      <c r="I19" s="53"/>
      <c r="J19" s="31">
        <v>0</v>
      </c>
      <c r="K19" s="53"/>
      <c r="L19" s="31">
        <v>0</v>
      </c>
      <c r="M19" s="53"/>
      <c r="N19" s="31">
        <v>0</v>
      </c>
      <c r="O19" s="53"/>
      <c r="P19" s="31">
        <v>0</v>
      </c>
      <c r="Q19" s="53"/>
      <c r="R19" s="31">
        <v>0</v>
      </c>
      <c r="S19" s="53"/>
      <c r="T19" s="31">
        <v>0</v>
      </c>
      <c r="U19" s="53"/>
      <c r="V19" s="31">
        <v>0</v>
      </c>
      <c r="W19" s="53"/>
      <c r="X19" s="31">
        <v>0</v>
      </c>
      <c r="Y19" s="53"/>
      <c r="Z19" s="31">
        <v>0</v>
      </c>
      <c r="AA19" s="53"/>
      <c r="AB19" s="31">
        <v>0</v>
      </c>
      <c r="AC19" s="53"/>
      <c r="AD19" s="54">
        <v>2771</v>
      </c>
      <c r="AE19" s="53"/>
      <c r="AF19" s="54">
        <v>1840</v>
      </c>
      <c r="AG19" s="6"/>
      <c r="AH19" s="54">
        <v>3230</v>
      </c>
      <c r="AI19" s="6"/>
      <c r="AJ19" s="54">
        <v>11451</v>
      </c>
      <c r="AK19" s="6"/>
      <c r="AL19" s="54">
        <v>14169</v>
      </c>
    </row>
    <row r="20" spans="1:38" ht="12.75" customHeight="1" x14ac:dyDescent="0.25">
      <c r="A20" s="12" t="s">
        <v>66</v>
      </c>
      <c r="B20" s="36">
        <v>0</v>
      </c>
      <c r="C20" s="5"/>
      <c r="D20" s="36">
        <v>0</v>
      </c>
      <c r="E20" s="5"/>
      <c r="F20" s="36">
        <v>0</v>
      </c>
      <c r="G20" s="5"/>
      <c r="H20" s="36">
        <v>0</v>
      </c>
      <c r="I20" s="5"/>
      <c r="J20" s="36">
        <v>0</v>
      </c>
      <c r="K20" s="5"/>
      <c r="L20" s="36">
        <v>0</v>
      </c>
      <c r="M20" s="5"/>
      <c r="N20" s="36">
        <v>0</v>
      </c>
      <c r="O20" s="5"/>
      <c r="P20" s="36">
        <v>0</v>
      </c>
      <c r="Q20" s="5"/>
      <c r="R20" s="36">
        <v>0</v>
      </c>
      <c r="S20" s="5"/>
      <c r="T20" s="36">
        <v>0</v>
      </c>
      <c r="U20" s="5"/>
      <c r="V20" s="36">
        <v>6287</v>
      </c>
      <c r="W20" s="5"/>
      <c r="X20" s="36">
        <v>7727</v>
      </c>
      <c r="Y20" s="5"/>
      <c r="Z20" s="36">
        <v>7489</v>
      </c>
      <c r="AA20" s="5"/>
      <c r="AB20" s="36">
        <v>7236</v>
      </c>
      <c r="AC20" s="5"/>
      <c r="AD20" s="55">
        <v>0</v>
      </c>
      <c r="AE20" s="5"/>
      <c r="AF20" s="55">
        <v>0</v>
      </c>
      <c r="AG20" s="6"/>
      <c r="AH20" s="55">
        <v>0</v>
      </c>
      <c r="AI20" s="6"/>
      <c r="AJ20" s="55">
        <v>0</v>
      </c>
      <c r="AK20" s="6"/>
      <c r="AL20" s="55">
        <v>0</v>
      </c>
    </row>
    <row r="21" spans="1:38" ht="12.75" customHeight="1" x14ac:dyDescent="0.25">
      <c r="A21" s="9" t="s">
        <v>67</v>
      </c>
      <c r="B21" s="49">
        <v>-1089</v>
      </c>
      <c r="C21" s="5"/>
      <c r="D21" s="49">
        <v>-1789</v>
      </c>
      <c r="E21" s="5"/>
      <c r="F21" s="49">
        <v>-1635</v>
      </c>
      <c r="G21" s="5"/>
      <c r="H21" s="49">
        <v>-1391</v>
      </c>
      <c r="I21" s="5"/>
      <c r="J21" s="49">
        <v>-883</v>
      </c>
      <c r="K21" s="5"/>
      <c r="L21" s="49">
        <v>-219</v>
      </c>
      <c r="M21" s="5"/>
      <c r="N21" s="49">
        <v>-1487</v>
      </c>
      <c r="O21" s="5"/>
      <c r="P21" s="49">
        <v>-4762</v>
      </c>
      <c r="Q21" s="5"/>
      <c r="R21" s="49">
        <v>-6446</v>
      </c>
      <c r="S21" s="5"/>
      <c r="T21" s="49">
        <v>-8520</v>
      </c>
      <c r="U21" s="5"/>
      <c r="V21" s="49">
        <v>-31336</v>
      </c>
      <c r="W21" s="5"/>
      <c r="X21" s="49">
        <v>-37548</v>
      </c>
      <c r="Y21" s="5"/>
      <c r="Z21" s="49">
        <v>-49125</v>
      </c>
      <c r="AA21" s="5"/>
      <c r="AB21" s="49">
        <v>-56704</v>
      </c>
      <c r="AC21" s="5"/>
      <c r="AD21" s="49">
        <v>-70135</v>
      </c>
      <c r="AE21" s="5"/>
      <c r="AF21" s="49">
        <v>-115137</v>
      </c>
      <c r="AG21" s="6"/>
      <c r="AH21" s="49">
        <v>-94869</v>
      </c>
      <c r="AI21" s="6"/>
      <c r="AJ21" s="49">
        <v>-102501</v>
      </c>
      <c r="AK21" s="6"/>
      <c r="AL21" s="49">
        <v>-118103</v>
      </c>
    </row>
    <row r="22" spans="1:38" ht="12" customHeight="1" x14ac:dyDescent="0.25">
      <c r="A22" s="3"/>
      <c r="B22" s="16"/>
      <c r="C22" s="3"/>
      <c r="D22" s="16"/>
      <c r="E22" s="3"/>
      <c r="F22" s="16"/>
      <c r="G22" s="3"/>
      <c r="H22" s="16"/>
      <c r="I22" s="3"/>
      <c r="J22" s="16"/>
      <c r="K22" s="3"/>
      <c r="L22" s="16"/>
      <c r="M22" s="3"/>
      <c r="N22" s="16"/>
      <c r="O22" s="3"/>
      <c r="P22" s="16"/>
      <c r="Q22" s="3"/>
      <c r="R22" s="16"/>
      <c r="S22" s="3"/>
      <c r="T22" s="16"/>
      <c r="U22" s="3"/>
      <c r="V22" s="16"/>
      <c r="W22" s="3"/>
      <c r="X22" s="16"/>
      <c r="Y22" s="3"/>
      <c r="Z22" s="16"/>
      <c r="AA22" s="3"/>
      <c r="AB22" s="16"/>
      <c r="AC22" s="3"/>
      <c r="AD22" s="16"/>
      <c r="AE22" s="3"/>
      <c r="AF22" s="16"/>
      <c r="AG22" s="3"/>
      <c r="AH22" s="16"/>
      <c r="AI22" s="3"/>
      <c r="AJ22" s="16"/>
      <c r="AK22" s="3"/>
      <c r="AL22" s="16"/>
    </row>
    <row r="23" spans="1:38" ht="12.75" customHeight="1" x14ac:dyDescent="0.25">
      <c r="A23" s="56" t="s">
        <v>68</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spans="1:38" ht="12.75" customHeight="1" x14ac:dyDescent="0.25">
      <c r="A24" s="12" t="s">
        <v>69</v>
      </c>
      <c r="B24" s="57">
        <v>0</v>
      </c>
      <c r="C24" s="5"/>
      <c r="D24" s="57">
        <v>0</v>
      </c>
      <c r="E24" s="5"/>
      <c r="F24" s="57">
        <v>0</v>
      </c>
      <c r="G24" s="5"/>
      <c r="H24" s="57">
        <v>0</v>
      </c>
      <c r="I24" s="6"/>
      <c r="J24" s="57">
        <v>0</v>
      </c>
      <c r="K24" s="58"/>
      <c r="L24" s="57">
        <v>0</v>
      </c>
      <c r="M24" s="5"/>
      <c r="N24" s="57">
        <v>0</v>
      </c>
      <c r="O24" s="5"/>
      <c r="P24" s="57">
        <v>0</v>
      </c>
      <c r="Q24" s="5"/>
      <c r="R24" s="57">
        <v>0</v>
      </c>
      <c r="S24" s="5"/>
      <c r="T24" s="57">
        <v>-13192</v>
      </c>
      <c r="U24" s="5"/>
      <c r="V24" s="57">
        <v>-7535</v>
      </c>
      <c r="W24" s="5"/>
      <c r="X24" s="57">
        <v>-14422</v>
      </c>
      <c r="Y24" s="5"/>
      <c r="Z24" s="57">
        <v>-531</v>
      </c>
      <c r="AA24" s="5"/>
      <c r="AB24" s="57">
        <v>-11871</v>
      </c>
      <c r="AC24" s="6"/>
      <c r="AD24" s="57">
        <v>-1605</v>
      </c>
      <c r="AE24" s="6"/>
      <c r="AF24" s="57">
        <v>-6996</v>
      </c>
      <c r="AG24" s="6"/>
      <c r="AH24" s="57">
        <v>-7033</v>
      </c>
      <c r="AI24" s="6"/>
      <c r="AJ24" s="57">
        <v>-20303</v>
      </c>
      <c r="AK24" s="6"/>
      <c r="AL24" s="57">
        <v>-4562</v>
      </c>
    </row>
    <row r="25" spans="1:38" ht="12.75" customHeight="1" x14ac:dyDescent="0.25">
      <c r="A25" s="1" t="s">
        <v>70</v>
      </c>
      <c r="B25" s="29">
        <v>0</v>
      </c>
      <c r="C25" s="17"/>
      <c r="D25" s="29">
        <v>0</v>
      </c>
      <c r="E25" s="17"/>
      <c r="F25" s="29">
        <v>0</v>
      </c>
      <c r="G25" s="17"/>
      <c r="H25" s="29">
        <v>0</v>
      </c>
      <c r="I25" s="17"/>
      <c r="J25" s="29">
        <v>0</v>
      </c>
      <c r="K25" s="17"/>
      <c r="L25" s="29">
        <v>0</v>
      </c>
      <c r="M25" s="17"/>
      <c r="N25" s="29">
        <v>0</v>
      </c>
      <c r="O25" s="17"/>
      <c r="P25" s="29">
        <v>0</v>
      </c>
      <c r="Q25" s="17"/>
      <c r="R25" s="29">
        <v>0</v>
      </c>
      <c r="S25" s="17"/>
      <c r="T25" s="29">
        <v>-519</v>
      </c>
      <c r="U25" s="17"/>
      <c r="V25" s="29">
        <v>-2608</v>
      </c>
      <c r="W25" s="17"/>
      <c r="X25" s="29">
        <v>-15022</v>
      </c>
      <c r="Y25" s="17"/>
      <c r="Z25" s="29">
        <v>-17342</v>
      </c>
      <c r="AA25" s="17"/>
      <c r="AB25" s="29">
        <v>-6032</v>
      </c>
      <c r="AC25" s="17"/>
      <c r="AD25" s="29">
        <v>-9087</v>
      </c>
      <c r="AE25" s="17"/>
      <c r="AF25" s="29">
        <v>-6565</v>
      </c>
      <c r="AG25" s="17"/>
      <c r="AH25" s="29">
        <v>-265</v>
      </c>
      <c r="AI25" s="17"/>
      <c r="AJ25" s="29">
        <v>-37147</v>
      </c>
      <c r="AK25" s="17"/>
      <c r="AL25" s="29">
        <v>-7585</v>
      </c>
    </row>
    <row r="26" spans="1:38" ht="12.75" customHeight="1" x14ac:dyDescent="0.25">
      <c r="A26" s="1" t="s">
        <v>71</v>
      </c>
      <c r="B26" s="59">
        <v>-766</v>
      </c>
      <c r="C26" s="17"/>
      <c r="D26" s="59">
        <v>-1349</v>
      </c>
      <c r="E26" s="17"/>
      <c r="F26" s="59">
        <v>-1841</v>
      </c>
      <c r="G26" s="17"/>
      <c r="H26" s="59">
        <v>-3021</v>
      </c>
      <c r="I26" s="17"/>
      <c r="J26" s="59">
        <v>-1573</v>
      </c>
      <c r="K26" s="17"/>
      <c r="L26" s="59">
        <v>-4259</v>
      </c>
      <c r="M26" s="17"/>
      <c r="N26" s="59">
        <v>-7104</v>
      </c>
      <c r="O26" s="17"/>
      <c r="P26" s="59">
        <v>-13656</v>
      </c>
      <c r="Q26" s="17"/>
      <c r="R26" s="59">
        <v>-18485</v>
      </c>
      <c r="S26" s="17"/>
      <c r="T26" s="59">
        <v>-14284</v>
      </c>
      <c r="U26" s="17"/>
      <c r="V26" s="59">
        <v>-19750</v>
      </c>
      <c r="W26" s="17"/>
      <c r="X26" s="59">
        <v>-49342</v>
      </c>
      <c r="Y26" s="17"/>
      <c r="Z26" s="59">
        <v>-32278</v>
      </c>
      <c r="AA26" s="17"/>
      <c r="AB26" s="59">
        <v>-26369</v>
      </c>
      <c r="AC26" s="17"/>
      <c r="AD26" s="59">
        <v>-13520</v>
      </c>
      <c r="AE26" s="17"/>
      <c r="AF26" s="59">
        <v>-27870</v>
      </c>
      <c r="AG26" s="17"/>
      <c r="AH26" s="59">
        <v>-32987</v>
      </c>
      <c r="AI26" s="17"/>
      <c r="AJ26" s="59">
        <v>-31184</v>
      </c>
      <c r="AK26" s="17"/>
      <c r="AL26" s="59">
        <v>-49414</v>
      </c>
    </row>
    <row r="27" spans="1:38" ht="12" customHeight="1" x14ac:dyDescent="0.25">
      <c r="A27" s="3"/>
      <c r="B27" s="17"/>
      <c r="C27" s="3"/>
      <c r="D27" s="17"/>
      <c r="E27" s="3"/>
      <c r="F27" s="17"/>
      <c r="G27" s="3"/>
      <c r="H27" s="17"/>
      <c r="I27" s="3"/>
      <c r="J27" s="17"/>
      <c r="K27" s="3"/>
      <c r="L27" s="17"/>
      <c r="M27" s="3"/>
      <c r="N27" s="17"/>
      <c r="O27" s="3"/>
      <c r="P27" s="17"/>
      <c r="Q27" s="3"/>
      <c r="R27" s="17"/>
      <c r="S27" s="3"/>
      <c r="T27" s="17"/>
      <c r="U27" s="3"/>
      <c r="V27" s="17"/>
      <c r="W27" s="3"/>
      <c r="X27" s="17"/>
      <c r="Y27" s="3"/>
      <c r="Z27" s="17"/>
      <c r="AA27" s="3"/>
      <c r="AB27" s="17"/>
      <c r="AC27" s="3"/>
      <c r="AD27" s="17"/>
      <c r="AE27" s="3"/>
      <c r="AF27" s="17"/>
      <c r="AG27" s="3"/>
      <c r="AH27" s="17"/>
      <c r="AI27" s="3"/>
      <c r="AJ27" s="17"/>
      <c r="AK27" s="3"/>
      <c r="AL27" s="17"/>
    </row>
    <row r="28" spans="1:38" ht="12" customHeight="1" x14ac:dyDescent="0.25">
      <c r="A28" s="3"/>
      <c r="B28" s="17"/>
      <c r="C28" s="3"/>
      <c r="D28" s="17"/>
      <c r="E28" s="3"/>
      <c r="F28" s="17"/>
      <c r="G28" s="3"/>
      <c r="H28" s="17"/>
      <c r="I28" s="3"/>
      <c r="J28" s="17"/>
      <c r="K28" s="3"/>
      <c r="L28" s="17"/>
      <c r="M28" s="3"/>
      <c r="N28" s="17"/>
      <c r="O28" s="3"/>
      <c r="P28" s="17"/>
      <c r="Q28" s="3"/>
      <c r="R28" s="17"/>
      <c r="S28" s="3"/>
      <c r="T28" s="17"/>
      <c r="U28" s="3"/>
      <c r="V28" s="17"/>
      <c r="W28" s="3"/>
      <c r="X28" s="17"/>
      <c r="Y28" s="3"/>
      <c r="Z28" s="17"/>
      <c r="AA28" s="3"/>
      <c r="AB28" s="17"/>
      <c r="AC28" s="3"/>
      <c r="AD28" s="17"/>
      <c r="AE28" s="3"/>
      <c r="AF28" s="17"/>
      <c r="AG28" s="3"/>
      <c r="AH28" s="17"/>
      <c r="AI28" s="3"/>
      <c r="AJ28" s="17"/>
      <c r="AK28" s="3"/>
      <c r="AL28" s="17"/>
    </row>
    <row r="29" spans="1:38" ht="12" customHeight="1" x14ac:dyDescent="0.25">
      <c r="A29" s="3" t="s">
        <v>72</v>
      </c>
      <c r="B29" s="45"/>
      <c r="C29" s="3"/>
      <c r="D29" s="45"/>
      <c r="E29" s="3"/>
      <c r="F29" s="45"/>
      <c r="G29" s="3"/>
      <c r="H29" s="45"/>
      <c r="I29" s="3"/>
      <c r="J29" s="45"/>
      <c r="K29" s="3"/>
      <c r="L29" s="45"/>
      <c r="M29" s="3"/>
      <c r="N29" s="45"/>
      <c r="O29" s="3"/>
      <c r="P29" s="45"/>
      <c r="Q29" s="3"/>
      <c r="R29" s="45"/>
      <c r="S29" s="3"/>
      <c r="T29" s="45"/>
      <c r="U29" s="3"/>
      <c r="V29" s="45"/>
      <c r="W29" s="3"/>
      <c r="X29" s="45"/>
      <c r="Y29" s="3"/>
      <c r="Z29" s="45"/>
      <c r="AA29" s="3"/>
      <c r="AB29" s="45"/>
      <c r="AC29" s="3"/>
      <c r="AD29" s="45"/>
      <c r="AE29" s="3"/>
      <c r="AF29" s="45"/>
      <c r="AG29" s="3"/>
      <c r="AH29" s="45"/>
      <c r="AI29" s="3"/>
      <c r="AJ29" s="45"/>
      <c r="AK29" s="3"/>
      <c r="AL29" s="45"/>
    </row>
    <row r="30" spans="1:38" ht="12" customHeight="1" x14ac:dyDescent="0.25">
      <c r="A30" s="3" t="s">
        <v>73</v>
      </c>
      <c r="B30" s="45">
        <f>B16</f>
        <v>7052</v>
      </c>
      <c r="C30" s="60"/>
      <c r="D30" s="45">
        <f>D16</f>
        <v>-12401</v>
      </c>
      <c r="E30" s="60"/>
      <c r="F30" s="45">
        <f>F16</f>
        <v>19346</v>
      </c>
      <c r="G30" s="60"/>
      <c r="H30" s="45">
        <f>H16</f>
        <v>46200</v>
      </c>
      <c r="I30" s="60"/>
      <c r="J30" s="45">
        <f>J16</f>
        <v>52308</v>
      </c>
      <c r="K30" s="60"/>
      <c r="L30" s="45">
        <f>L16</f>
        <v>121249</v>
      </c>
      <c r="M30" s="60"/>
      <c r="N30" s="45">
        <f>N16</f>
        <v>94627</v>
      </c>
      <c r="O30" s="60"/>
      <c r="P30" s="45">
        <f>P16</f>
        <v>56142</v>
      </c>
      <c r="Q30" s="60"/>
      <c r="R30" s="45">
        <f>R16</f>
        <v>71752</v>
      </c>
      <c r="S30" s="60"/>
      <c r="T30" s="45">
        <f>T16</f>
        <v>156691</v>
      </c>
      <c r="U30" s="60"/>
      <c r="V30" s="45">
        <f>V16</f>
        <v>152360</v>
      </c>
      <c r="W30" s="60"/>
      <c r="X30" s="45">
        <f>X16</f>
        <v>49588</v>
      </c>
      <c r="Y30" s="60"/>
      <c r="Z30" s="45">
        <f>Z16</f>
        <v>140374</v>
      </c>
      <c r="AA30" s="60"/>
      <c r="AB30" s="45">
        <f>AB16</f>
        <v>212456</v>
      </c>
      <c r="AC30" s="60"/>
      <c r="AD30" s="45">
        <f>AD16</f>
        <v>245629</v>
      </c>
      <c r="AE30" s="60"/>
      <c r="AF30" s="45">
        <f>AF16</f>
        <v>171456</v>
      </c>
      <c r="AG30" s="3"/>
      <c r="AH30" s="45">
        <f>AH16</f>
        <v>114744</v>
      </c>
      <c r="AI30" s="3"/>
      <c r="AJ30" s="45">
        <f>AJ16</f>
        <v>23389</v>
      </c>
      <c r="AK30" s="3"/>
      <c r="AL30" s="45">
        <f>AL16</f>
        <v>261053</v>
      </c>
    </row>
    <row r="31" spans="1:38" ht="12" customHeight="1" x14ac:dyDescent="0.25">
      <c r="A31" s="3" t="s">
        <v>74</v>
      </c>
      <c r="B31" s="31">
        <v>31501</v>
      </c>
      <c r="C31" s="3"/>
      <c r="D31" s="31">
        <v>50844</v>
      </c>
      <c r="E31" s="3"/>
      <c r="F31" s="31">
        <v>81100</v>
      </c>
      <c r="G31" s="3"/>
      <c r="H31" s="31">
        <v>116768</v>
      </c>
      <c r="I31" s="3"/>
      <c r="J31" s="31">
        <v>144515</v>
      </c>
      <c r="K31" s="3"/>
      <c r="L31" s="61">
        <v>165384</v>
      </c>
      <c r="M31" s="62"/>
      <c r="N31" s="61">
        <v>140014</v>
      </c>
      <c r="O31" s="62"/>
      <c r="P31" s="61">
        <v>143406</v>
      </c>
      <c r="Q31" s="62"/>
      <c r="R31" s="61">
        <v>181126</v>
      </c>
      <c r="S31" s="62"/>
      <c r="T31" s="61">
        <v>243140</v>
      </c>
      <c r="U31" s="62"/>
      <c r="V31" s="61">
        <v>282767</v>
      </c>
      <c r="W31" s="62"/>
      <c r="X31" s="61">
        <v>238399</v>
      </c>
      <c r="Y31" s="62"/>
      <c r="Z31" s="61">
        <v>326141</v>
      </c>
      <c r="AA31" s="62"/>
      <c r="AB31" s="61">
        <v>386547</v>
      </c>
      <c r="AC31" s="62"/>
      <c r="AD31" s="61">
        <v>399779</v>
      </c>
      <c r="AE31" s="62"/>
      <c r="AF31" s="61">
        <v>349118</v>
      </c>
      <c r="AG31" s="3"/>
      <c r="AH31" s="61">
        <v>281063</v>
      </c>
      <c r="AI31" s="3"/>
      <c r="AJ31" s="61">
        <v>339832</v>
      </c>
      <c r="AK31" s="3"/>
      <c r="AL31" s="61">
        <v>468682</v>
      </c>
    </row>
    <row r="32" spans="1:38" ht="12" customHeight="1" x14ac:dyDescent="0.25">
      <c r="A32" s="3" t="s">
        <v>70</v>
      </c>
      <c r="B32" s="31">
        <f t="shared" ref="B32:B33" si="0">B25</f>
        <v>0</v>
      </c>
      <c r="C32" s="3"/>
      <c r="D32" s="31">
        <f t="shared" ref="D32:D33" si="1">D25</f>
        <v>0</v>
      </c>
      <c r="E32" s="3"/>
      <c r="F32" s="31">
        <f t="shared" ref="F32:F33" si="2">F25</f>
        <v>0</v>
      </c>
      <c r="G32" s="3"/>
      <c r="H32" s="31">
        <f t="shared" ref="H32:H33" si="3">H25</f>
        <v>0</v>
      </c>
      <c r="I32" s="3"/>
      <c r="J32" s="31">
        <f t="shared" ref="J32:J33" si="4">J25</f>
        <v>0</v>
      </c>
      <c r="K32" s="3"/>
      <c r="L32" s="61">
        <f t="shared" ref="L32:L33" si="5">L25</f>
        <v>0</v>
      </c>
      <c r="M32" s="62"/>
      <c r="N32" s="61">
        <f t="shared" ref="N32:N33" si="6">N25</f>
        <v>0</v>
      </c>
      <c r="O32" s="62"/>
      <c r="P32" s="61">
        <f t="shared" ref="P32:P33" si="7">P25</f>
        <v>0</v>
      </c>
      <c r="Q32" s="62"/>
      <c r="R32" s="61">
        <f t="shared" ref="R32:R33" si="8">R25</f>
        <v>0</v>
      </c>
      <c r="S32" s="62"/>
      <c r="T32" s="61">
        <f t="shared" ref="T32:T33" si="9">T25</f>
        <v>-519</v>
      </c>
      <c r="U32" s="62"/>
      <c r="V32" s="61">
        <f t="shared" ref="V32:V33" si="10">V25</f>
        <v>-2608</v>
      </c>
      <c r="W32" s="62"/>
      <c r="X32" s="61">
        <f t="shared" ref="X32:X33" si="11">X25</f>
        <v>-15022</v>
      </c>
      <c r="Y32" s="62"/>
      <c r="Z32" s="61">
        <f t="shared" ref="Z32:Z33" si="12">Z25</f>
        <v>-17342</v>
      </c>
      <c r="AA32" s="62"/>
      <c r="AB32" s="61">
        <f t="shared" ref="AB32:AB33" si="13">AB25</f>
        <v>-6032</v>
      </c>
      <c r="AC32" s="62"/>
      <c r="AD32" s="61">
        <f t="shared" ref="AD32:AD33" si="14">AD25</f>
        <v>-9087</v>
      </c>
      <c r="AE32" s="62"/>
      <c r="AF32" s="61">
        <f t="shared" ref="AF32:AF33" si="15">AF25</f>
        <v>-6565</v>
      </c>
      <c r="AG32" s="3"/>
      <c r="AH32" s="61">
        <f t="shared" ref="AH32:AH33" si="16">AH25</f>
        <v>-265</v>
      </c>
      <c r="AI32" s="3"/>
      <c r="AJ32" s="61">
        <f t="shared" ref="AJ32:AJ33" si="17">AJ25</f>
        <v>-37147</v>
      </c>
      <c r="AK32" s="3"/>
      <c r="AL32" s="61">
        <f t="shared" ref="AL32:AL33" si="18">AL25</f>
        <v>-7585</v>
      </c>
    </row>
    <row r="33" spans="1:38" ht="12" customHeight="1" x14ac:dyDescent="0.25">
      <c r="A33" s="3" t="s">
        <v>71</v>
      </c>
      <c r="B33" s="31">
        <f t="shared" si="0"/>
        <v>-766</v>
      </c>
      <c r="C33" s="3"/>
      <c r="D33" s="31">
        <f t="shared" si="1"/>
        <v>-1349</v>
      </c>
      <c r="E33" s="3"/>
      <c r="F33" s="31">
        <f t="shared" si="2"/>
        <v>-1841</v>
      </c>
      <c r="G33" s="3"/>
      <c r="H33" s="31">
        <f t="shared" si="3"/>
        <v>-3021</v>
      </c>
      <c r="I33" s="3"/>
      <c r="J33" s="31">
        <f t="shared" si="4"/>
        <v>-1573</v>
      </c>
      <c r="K33" s="3"/>
      <c r="L33" s="61">
        <f t="shared" si="5"/>
        <v>-4259</v>
      </c>
      <c r="M33" s="62"/>
      <c r="N33" s="61">
        <f t="shared" si="6"/>
        <v>-7104</v>
      </c>
      <c r="O33" s="62"/>
      <c r="P33" s="61">
        <f t="shared" si="7"/>
        <v>-13656</v>
      </c>
      <c r="Q33" s="62"/>
      <c r="R33" s="61">
        <f t="shared" si="8"/>
        <v>-18485</v>
      </c>
      <c r="S33" s="62"/>
      <c r="T33" s="61">
        <f t="shared" si="9"/>
        <v>-14284</v>
      </c>
      <c r="U33" s="62"/>
      <c r="V33" s="61">
        <f t="shared" si="10"/>
        <v>-19750</v>
      </c>
      <c r="W33" s="62"/>
      <c r="X33" s="61">
        <f t="shared" si="11"/>
        <v>-49342</v>
      </c>
      <c r="Y33" s="62"/>
      <c r="Z33" s="61">
        <f t="shared" si="12"/>
        <v>-32278</v>
      </c>
      <c r="AA33" s="62"/>
      <c r="AB33" s="61">
        <f t="shared" si="13"/>
        <v>-26369</v>
      </c>
      <c r="AC33" s="62"/>
      <c r="AD33" s="61">
        <f t="shared" si="14"/>
        <v>-13520</v>
      </c>
      <c r="AE33" s="62"/>
      <c r="AF33" s="61">
        <f t="shared" si="15"/>
        <v>-27870</v>
      </c>
      <c r="AG33" s="3"/>
      <c r="AH33" s="61">
        <f t="shared" si="16"/>
        <v>-32987</v>
      </c>
      <c r="AI33" s="3"/>
      <c r="AJ33" s="61">
        <f t="shared" si="17"/>
        <v>-31184</v>
      </c>
      <c r="AK33" s="3"/>
      <c r="AL33" s="61">
        <f t="shared" si="18"/>
        <v>-49414</v>
      </c>
    </row>
    <row r="34" spans="1:38" ht="12" customHeight="1" x14ac:dyDescent="0.25">
      <c r="A34" s="3" t="s">
        <v>75</v>
      </c>
      <c r="B34" s="31">
        <f>B21</f>
        <v>-1089</v>
      </c>
      <c r="C34" s="3"/>
      <c r="D34" s="31">
        <f>D21</f>
        <v>-1789</v>
      </c>
      <c r="E34" s="3"/>
      <c r="F34" s="31">
        <f>F21</f>
        <v>-1635</v>
      </c>
      <c r="G34" s="3"/>
      <c r="H34" s="31">
        <f>H21</f>
        <v>-1391</v>
      </c>
      <c r="I34" s="3"/>
      <c r="J34" s="31">
        <f>J21</f>
        <v>-883</v>
      </c>
      <c r="K34" s="3"/>
      <c r="L34" s="61">
        <f>L21</f>
        <v>-219</v>
      </c>
      <c r="M34" s="62"/>
      <c r="N34" s="61">
        <f>N21</f>
        <v>-1487</v>
      </c>
      <c r="O34" s="62"/>
      <c r="P34" s="61">
        <f>P21</f>
        <v>-4762</v>
      </c>
      <c r="Q34" s="62"/>
      <c r="R34" s="61">
        <f>R21</f>
        <v>-6446</v>
      </c>
      <c r="S34" s="62"/>
      <c r="T34" s="61">
        <f>T21</f>
        <v>-8520</v>
      </c>
      <c r="U34" s="62"/>
      <c r="V34" s="61">
        <f>V21</f>
        <v>-31336</v>
      </c>
      <c r="W34" s="62"/>
      <c r="X34" s="61">
        <f>X21</f>
        <v>-37548</v>
      </c>
      <c r="Y34" s="62"/>
      <c r="Z34" s="61">
        <f>Z21</f>
        <v>-49125</v>
      </c>
      <c r="AA34" s="62"/>
      <c r="AB34" s="61">
        <f>AB21</f>
        <v>-56704</v>
      </c>
      <c r="AC34" s="62"/>
      <c r="AD34" s="61">
        <f>AD21</f>
        <v>-70135</v>
      </c>
      <c r="AE34" s="62"/>
      <c r="AF34" s="61">
        <f>AF21</f>
        <v>-115137</v>
      </c>
      <c r="AG34" s="3"/>
      <c r="AH34" s="61">
        <f>AH21</f>
        <v>-94869</v>
      </c>
      <c r="AI34" s="3"/>
      <c r="AJ34" s="61">
        <f>AJ21</f>
        <v>-102501</v>
      </c>
      <c r="AK34" s="3"/>
      <c r="AL34" s="61">
        <f>AL21</f>
        <v>-118103</v>
      </c>
    </row>
    <row r="35" spans="1:38" ht="12" customHeight="1" x14ac:dyDescent="0.25">
      <c r="A35" s="12" t="s">
        <v>57</v>
      </c>
      <c r="B35" s="45">
        <f t="shared" ref="B35:B38" si="19">B10</f>
        <v>-24929</v>
      </c>
      <c r="C35" s="3"/>
      <c r="D35" s="45">
        <f t="shared" ref="D35:D38" si="20">D10</f>
        <v>-62845</v>
      </c>
      <c r="E35" s="3"/>
      <c r="F35" s="45">
        <f t="shared" ref="F35:F38" si="21">F10</f>
        <v>-62740</v>
      </c>
      <c r="G35" s="3"/>
      <c r="H35" s="45">
        <f t="shared" ref="H35:H38" si="22">H10</f>
        <v>-76286</v>
      </c>
      <c r="I35" s="3"/>
      <c r="J35" s="45">
        <f t="shared" ref="J35:J38" si="23">J10</f>
        <v>-101326</v>
      </c>
      <c r="K35" s="3"/>
      <c r="L35" s="63">
        <f t="shared" ref="L35:L38" si="24">L10</f>
        <v>-37405</v>
      </c>
      <c r="M35" s="62"/>
      <c r="N35" s="63">
        <f t="shared" ref="N35:N38" si="25">N10</f>
        <v>-46420</v>
      </c>
      <c r="O35" s="62"/>
      <c r="P35" s="63">
        <f t="shared" ref="P35:P38" si="26">P10</f>
        <v>-78999</v>
      </c>
      <c r="Q35" s="62"/>
      <c r="R35" s="63">
        <f t="shared" ref="R35:R38" si="27">R10</f>
        <v>-72122</v>
      </c>
      <c r="S35" s="62"/>
      <c r="T35" s="63">
        <f t="shared" ref="T35:T38" si="28">T10</f>
        <v>-75813</v>
      </c>
      <c r="U35" s="62"/>
      <c r="V35" s="63">
        <f t="shared" ref="V35:V38" si="29">V10</f>
        <v>-80435</v>
      </c>
      <c r="W35" s="62"/>
      <c r="X35" s="63">
        <f t="shared" ref="X35:X38" si="30">X10</f>
        <v>-74157</v>
      </c>
      <c r="Y35" s="62"/>
      <c r="Z35" s="63">
        <f t="shared" ref="Z35:Z38" si="31">Z10</f>
        <v>-60930</v>
      </c>
      <c r="AA35" s="62"/>
      <c r="AB35" s="63">
        <f t="shared" ref="AB35:AB38" si="32">AB10</f>
        <v>-70563</v>
      </c>
      <c r="AC35" s="62"/>
      <c r="AD35" s="63">
        <f t="shared" ref="AD35:AD38" si="33">AD10</f>
        <v>-50467</v>
      </c>
      <c r="AE35" s="62"/>
      <c r="AF35" s="63">
        <f t="shared" ref="AF35:AF38" si="34">AF10</f>
        <v>-38524</v>
      </c>
      <c r="AG35" s="3"/>
      <c r="AH35" s="63">
        <f t="shared" ref="AH35:AH38" si="35">AH10</f>
        <v>-54040</v>
      </c>
      <c r="AI35" s="3"/>
      <c r="AJ35" s="63">
        <f t="shared" ref="AJ35:AJ38" si="36">AJ10</f>
        <v>-53772</v>
      </c>
      <c r="AK35" s="3"/>
      <c r="AL35" s="63">
        <f t="shared" ref="AL35:AL38" si="37">AL10</f>
        <v>-54927</v>
      </c>
    </row>
    <row r="36" spans="1:38" ht="12" customHeight="1" x14ac:dyDescent="0.25">
      <c r="A36" s="12" t="s">
        <v>58</v>
      </c>
      <c r="B36" s="45">
        <f t="shared" si="19"/>
        <v>0</v>
      </c>
      <c r="C36" s="3"/>
      <c r="D36" s="45">
        <f t="shared" si="20"/>
        <v>0</v>
      </c>
      <c r="E36" s="3"/>
      <c r="F36" s="45">
        <f t="shared" si="21"/>
        <v>-1250</v>
      </c>
      <c r="G36" s="3"/>
      <c r="H36" s="45">
        <f t="shared" si="22"/>
        <v>0</v>
      </c>
      <c r="I36" s="3"/>
      <c r="J36" s="45">
        <f t="shared" si="23"/>
        <v>0</v>
      </c>
      <c r="K36" s="3"/>
      <c r="L36" s="63">
        <f t="shared" si="24"/>
        <v>-205</v>
      </c>
      <c r="M36" s="62"/>
      <c r="N36" s="63">
        <f t="shared" si="25"/>
        <v>-239</v>
      </c>
      <c r="O36" s="62"/>
      <c r="P36" s="63">
        <f t="shared" si="26"/>
        <v>-750</v>
      </c>
      <c r="Q36" s="62"/>
      <c r="R36" s="63">
        <f t="shared" si="27"/>
        <v>-253</v>
      </c>
      <c r="S36" s="62"/>
      <c r="T36" s="63">
        <f t="shared" si="28"/>
        <v>-250</v>
      </c>
      <c r="U36" s="62"/>
      <c r="V36" s="63">
        <f t="shared" si="29"/>
        <v>-476</v>
      </c>
      <c r="W36" s="62"/>
      <c r="X36" s="63">
        <f t="shared" si="30"/>
        <v>-197</v>
      </c>
      <c r="Y36" s="62"/>
      <c r="Z36" s="63">
        <f t="shared" si="31"/>
        <v>-308</v>
      </c>
      <c r="AA36" s="62"/>
      <c r="AB36" s="63">
        <f t="shared" si="32"/>
        <v>-64</v>
      </c>
      <c r="AC36" s="62"/>
      <c r="AD36" s="61">
        <f t="shared" si="33"/>
        <v>0</v>
      </c>
      <c r="AE36" s="62"/>
      <c r="AF36" s="61">
        <f t="shared" si="34"/>
        <v>0</v>
      </c>
      <c r="AG36" s="3"/>
      <c r="AH36" s="61">
        <f t="shared" si="35"/>
        <v>0</v>
      </c>
      <c r="AI36" s="3"/>
      <c r="AJ36" s="61">
        <f t="shared" si="36"/>
        <v>0</v>
      </c>
      <c r="AK36" s="3"/>
      <c r="AL36" s="61">
        <f t="shared" si="37"/>
        <v>0</v>
      </c>
    </row>
    <row r="37" spans="1:38" ht="12" customHeight="1" x14ac:dyDescent="0.25">
      <c r="A37" s="12" t="s">
        <v>59</v>
      </c>
      <c r="B37" s="45">
        <f t="shared" si="19"/>
        <v>-2656</v>
      </c>
      <c r="C37" s="3"/>
      <c r="D37" s="45">
        <f t="shared" si="20"/>
        <v>-4189</v>
      </c>
      <c r="E37" s="3"/>
      <c r="F37" s="45">
        <f t="shared" si="21"/>
        <v>-5696</v>
      </c>
      <c r="G37" s="3"/>
      <c r="H37" s="45">
        <f t="shared" si="22"/>
        <v>-7168</v>
      </c>
      <c r="I37" s="3"/>
      <c r="J37" s="45">
        <f t="shared" si="23"/>
        <v>-6516</v>
      </c>
      <c r="K37" s="3"/>
      <c r="L37" s="63">
        <f t="shared" si="24"/>
        <v>-6290</v>
      </c>
      <c r="M37" s="62"/>
      <c r="N37" s="63">
        <f t="shared" si="25"/>
        <v>-5463</v>
      </c>
      <c r="O37" s="62"/>
      <c r="P37" s="63">
        <f t="shared" si="26"/>
        <v>-7667</v>
      </c>
      <c r="Q37" s="62"/>
      <c r="R37" s="63">
        <f t="shared" si="27"/>
        <v>-9749</v>
      </c>
      <c r="S37" s="62"/>
      <c r="T37" s="63">
        <f t="shared" si="28"/>
        <v>-17323</v>
      </c>
      <c r="U37" s="62"/>
      <c r="V37" s="63">
        <f t="shared" si="29"/>
        <v>-26324</v>
      </c>
      <c r="W37" s="62"/>
      <c r="X37" s="63">
        <f t="shared" si="30"/>
        <v>-37307</v>
      </c>
      <c r="Y37" s="62"/>
      <c r="Z37" s="63">
        <f t="shared" si="31"/>
        <v>-40847</v>
      </c>
      <c r="AA37" s="62"/>
      <c r="AB37" s="63">
        <f t="shared" si="32"/>
        <v>-48652</v>
      </c>
      <c r="AC37" s="62"/>
      <c r="AD37" s="63">
        <f t="shared" si="33"/>
        <v>-43992</v>
      </c>
      <c r="AE37" s="62"/>
      <c r="AF37" s="63">
        <f t="shared" si="34"/>
        <v>-60937</v>
      </c>
      <c r="AG37" s="3"/>
      <c r="AH37" s="63">
        <f t="shared" si="35"/>
        <v>-65297</v>
      </c>
      <c r="AI37" s="3"/>
      <c r="AJ37" s="63">
        <f t="shared" si="36"/>
        <v>-57787</v>
      </c>
      <c r="AK37" s="3"/>
      <c r="AL37" s="63">
        <f t="shared" si="37"/>
        <v>-58307</v>
      </c>
    </row>
    <row r="38" spans="1:38" ht="12" customHeight="1" x14ac:dyDescent="0.25">
      <c r="A38" s="12" t="s">
        <v>76</v>
      </c>
      <c r="B38" s="45">
        <f t="shared" si="19"/>
        <v>0</v>
      </c>
      <c r="C38" s="3"/>
      <c r="D38" s="45">
        <f t="shared" si="20"/>
        <v>256</v>
      </c>
      <c r="E38" s="3"/>
      <c r="F38" s="45">
        <f t="shared" si="21"/>
        <v>0</v>
      </c>
      <c r="G38" s="3"/>
      <c r="H38" s="45">
        <f t="shared" si="22"/>
        <v>0</v>
      </c>
      <c r="I38" s="3"/>
      <c r="J38" s="45">
        <f t="shared" si="23"/>
        <v>177</v>
      </c>
      <c r="K38" s="3"/>
      <c r="L38" s="45">
        <f t="shared" si="24"/>
        <v>0</v>
      </c>
      <c r="M38" s="62"/>
      <c r="N38" s="45">
        <f t="shared" si="25"/>
        <v>0</v>
      </c>
      <c r="O38" s="62"/>
      <c r="P38" s="45">
        <f t="shared" si="26"/>
        <v>1750</v>
      </c>
      <c r="Q38" s="62"/>
      <c r="R38" s="45">
        <f t="shared" si="27"/>
        <v>137</v>
      </c>
      <c r="S38" s="62"/>
      <c r="T38" s="45">
        <f t="shared" si="28"/>
        <v>0</v>
      </c>
      <c r="U38" s="62"/>
      <c r="V38" s="45">
        <f t="shared" si="29"/>
        <v>0</v>
      </c>
      <c r="W38" s="62"/>
      <c r="X38" s="45">
        <f t="shared" si="30"/>
        <v>4513</v>
      </c>
      <c r="Y38" s="62"/>
      <c r="Z38" s="45">
        <f t="shared" si="31"/>
        <v>886</v>
      </c>
      <c r="AA38" s="62"/>
      <c r="AB38" s="45">
        <f t="shared" si="32"/>
        <v>640</v>
      </c>
      <c r="AC38" s="62"/>
      <c r="AD38" s="45">
        <f t="shared" si="33"/>
        <v>1644</v>
      </c>
      <c r="AE38" s="62"/>
      <c r="AF38" s="45">
        <f t="shared" si="34"/>
        <v>5696</v>
      </c>
      <c r="AG38" s="3"/>
      <c r="AH38" s="45">
        <f t="shared" si="35"/>
        <v>14545</v>
      </c>
      <c r="AI38" s="3"/>
      <c r="AJ38" s="45">
        <f t="shared" si="36"/>
        <v>4659</v>
      </c>
      <c r="AK38" s="3"/>
      <c r="AL38" s="45">
        <f t="shared" si="37"/>
        <v>23565</v>
      </c>
    </row>
    <row r="39" spans="1:38" ht="12" customHeight="1" x14ac:dyDescent="0.25">
      <c r="A39" s="64" t="s">
        <v>77</v>
      </c>
      <c r="B39" s="49">
        <f>B30-(SUM(B31:B38))</f>
        <v>4991</v>
      </c>
      <c r="C39" s="64"/>
      <c r="D39" s="49">
        <f>D30-(SUM(D31:D38))</f>
        <v>6671</v>
      </c>
      <c r="E39" s="64"/>
      <c r="F39" s="49">
        <f>F30-(SUM(F31:F38))</f>
        <v>11408</v>
      </c>
      <c r="G39" s="64"/>
      <c r="H39" s="49">
        <f>H30-(SUM(H31:H38))</f>
        <v>17298</v>
      </c>
      <c r="I39" s="64"/>
      <c r="J39" s="49">
        <f>J30-(SUM(J31:J38))</f>
        <v>17914</v>
      </c>
      <c r="K39" s="64"/>
      <c r="L39" s="49">
        <f>L30-(SUM(L31:L38))</f>
        <v>4243</v>
      </c>
      <c r="M39" s="64"/>
      <c r="N39" s="49">
        <f>N30-(SUM(N31:N38))</f>
        <v>15326</v>
      </c>
      <c r="O39" s="64"/>
      <c r="P39" s="49">
        <f>P30-(SUM(P31:P38))</f>
        <v>16820</v>
      </c>
      <c r="Q39" s="64"/>
      <c r="R39" s="49">
        <f>R30-(SUM(R31:R38))</f>
        <v>-2456</v>
      </c>
      <c r="S39" s="64"/>
      <c r="T39" s="49">
        <f>T30-(SUM(T31:T38))</f>
        <v>30260</v>
      </c>
      <c r="U39" s="64"/>
      <c r="V39" s="49">
        <f>V30-(SUM(V31:V38))</f>
        <v>30522</v>
      </c>
      <c r="W39" s="64"/>
      <c r="X39" s="49">
        <f>X30-(SUM(X31:X38))</f>
        <v>20249</v>
      </c>
      <c r="Y39" s="64"/>
      <c r="Z39" s="49">
        <f>Z30-(SUM(Z31:Z38))</f>
        <v>14177</v>
      </c>
      <c r="AA39" s="64"/>
      <c r="AB39" s="49">
        <f>AB30-(SUM(AB31:AB38))</f>
        <v>33653</v>
      </c>
      <c r="AC39" s="64"/>
      <c r="AD39" s="49">
        <f>AD30-(SUM(AD31:AD38))</f>
        <v>31407</v>
      </c>
      <c r="AE39" s="64"/>
      <c r="AF39" s="49">
        <f>AF30-(SUM(AF31:AF38))</f>
        <v>65675</v>
      </c>
      <c r="AG39" s="64"/>
      <c r="AH39" s="49">
        <f>AH30-(SUM(AH31:AH38))</f>
        <v>66594</v>
      </c>
      <c r="AI39" s="64"/>
      <c r="AJ39" s="49">
        <f>AJ30-(SUM(AJ31:AJ38))</f>
        <v>-38711</v>
      </c>
      <c r="AK39" s="64"/>
      <c r="AL39" s="49">
        <f>AL30-(SUM(AL31:AL38))</f>
        <v>57142</v>
      </c>
    </row>
    <row r="40" spans="1:38" ht="12" customHeight="1" x14ac:dyDescent="0.25">
      <c r="A40" s="3"/>
      <c r="B40" s="17"/>
      <c r="C40" s="3"/>
      <c r="D40" s="17"/>
      <c r="E40" s="3"/>
      <c r="F40" s="17"/>
      <c r="G40" s="3"/>
      <c r="H40" s="17"/>
      <c r="I40" s="3"/>
      <c r="J40" s="17"/>
      <c r="K40" s="3"/>
      <c r="L40" s="17"/>
      <c r="M40" s="3"/>
      <c r="N40" s="17"/>
      <c r="O40" s="3"/>
      <c r="P40" s="17"/>
      <c r="Q40" s="3"/>
      <c r="R40" s="17"/>
      <c r="S40" s="3"/>
      <c r="T40" s="17"/>
      <c r="U40" s="3"/>
      <c r="V40" s="17"/>
      <c r="W40" s="3"/>
      <c r="X40" s="17"/>
      <c r="Y40" s="3"/>
      <c r="Z40" s="17"/>
      <c r="AA40" s="3"/>
      <c r="AB40" s="17"/>
      <c r="AC40" s="3"/>
      <c r="AD40" s="17"/>
      <c r="AE40" s="3"/>
      <c r="AF40" s="17"/>
      <c r="AG40" s="3"/>
      <c r="AH40" s="17"/>
      <c r="AI40" s="3"/>
      <c r="AJ40" s="17"/>
      <c r="AK40" s="3"/>
      <c r="AL40" s="17"/>
    </row>
    <row r="41" spans="1:38" ht="12" customHeight="1" x14ac:dyDescent="0.25">
      <c r="A41" s="3"/>
      <c r="B41" s="17"/>
      <c r="C41" s="3"/>
      <c r="D41" s="17"/>
      <c r="E41" s="3"/>
      <c r="F41" s="17"/>
      <c r="G41" s="3"/>
      <c r="H41" s="17"/>
      <c r="I41" s="3"/>
      <c r="J41" s="17"/>
      <c r="K41" s="3"/>
      <c r="L41" s="17"/>
      <c r="M41" s="3"/>
      <c r="N41" s="17"/>
      <c r="O41" s="3"/>
      <c r="P41" s="17"/>
      <c r="Q41" s="3"/>
      <c r="R41" s="17"/>
      <c r="S41" s="3"/>
      <c r="T41" s="17"/>
      <c r="U41" s="3"/>
      <c r="V41" s="17"/>
      <c r="W41" s="3"/>
      <c r="X41" s="17"/>
      <c r="Y41" s="3"/>
      <c r="Z41" s="17"/>
      <c r="AA41" s="3"/>
      <c r="AB41" s="17"/>
      <c r="AC41" s="3"/>
      <c r="AD41" s="17"/>
      <c r="AE41" s="3"/>
      <c r="AF41" s="17"/>
      <c r="AG41" s="3"/>
      <c r="AH41" s="17"/>
      <c r="AI41" s="3"/>
      <c r="AJ41" s="17"/>
      <c r="AK41" s="3"/>
      <c r="AL41" s="17"/>
    </row>
    <row r="42" spans="1:38" ht="12" customHeight="1" x14ac:dyDescent="0.25">
      <c r="A42" s="3" t="s">
        <v>78</v>
      </c>
      <c r="B42" s="17"/>
      <c r="C42" s="3"/>
      <c r="D42" s="17"/>
      <c r="E42" s="3"/>
      <c r="F42" s="17"/>
      <c r="G42" s="3"/>
      <c r="H42" s="17"/>
      <c r="I42" s="3"/>
      <c r="J42" s="17"/>
      <c r="K42" s="3"/>
      <c r="L42" s="17"/>
      <c r="M42" s="3"/>
      <c r="N42" s="17"/>
      <c r="O42" s="3"/>
      <c r="P42" s="17"/>
      <c r="Q42" s="3"/>
      <c r="R42" s="17"/>
      <c r="S42" s="3"/>
      <c r="T42" s="17"/>
      <c r="U42" s="3"/>
      <c r="V42" s="17"/>
      <c r="W42" s="3"/>
      <c r="X42" s="17"/>
      <c r="Y42" s="3"/>
      <c r="Z42" s="17"/>
      <c r="AA42" s="3"/>
      <c r="AB42" s="17"/>
      <c r="AC42" s="3"/>
      <c r="AD42" s="17"/>
      <c r="AE42" s="3"/>
      <c r="AF42" s="17"/>
      <c r="AG42" s="3"/>
      <c r="AH42" s="17"/>
      <c r="AI42" s="3"/>
      <c r="AJ42" s="17"/>
      <c r="AK42" s="3"/>
      <c r="AL42" s="17"/>
    </row>
    <row r="43" spans="1:38" ht="12" customHeight="1" x14ac:dyDescent="0.25">
      <c r="A43" s="169" t="s">
        <v>79</v>
      </c>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
      <c r="AF43" s="1"/>
      <c r="AG43" s="3"/>
      <c r="AH43" s="1"/>
      <c r="AI43" s="3"/>
      <c r="AJ43" s="1"/>
      <c r="AK43" s="3"/>
      <c r="AL43" s="1"/>
    </row>
    <row r="44" spans="1:38" ht="12" customHeight="1" x14ac:dyDescent="0.25">
      <c r="A44" s="167"/>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8"/>
      <c r="AF44" s="18"/>
      <c r="AG44" s="3"/>
      <c r="AH44" s="18"/>
      <c r="AI44" s="3"/>
      <c r="AJ44" s="18"/>
      <c r="AK44" s="3"/>
      <c r="AL44" s="18"/>
    </row>
    <row r="45" spans="1:38" ht="12" customHeight="1" x14ac:dyDescent="0.25">
      <c r="A45" s="3"/>
      <c r="B45" s="17"/>
      <c r="C45" s="3"/>
      <c r="D45" s="17"/>
      <c r="E45" s="3"/>
      <c r="F45" s="17"/>
      <c r="G45" s="3"/>
      <c r="H45" s="17"/>
      <c r="I45" s="3"/>
      <c r="J45" s="17"/>
      <c r="K45" s="3"/>
      <c r="L45" s="17"/>
      <c r="M45" s="3"/>
      <c r="N45" s="17"/>
      <c r="O45" s="3"/>
      <c r="P45" s="17"/>
      <c r="Q45" s="3"/>
      <c r="R45" s="17"/>
      <c r="S45" s="3"/>
      <c r="T45" s="17"/>
      <c r="U45" s="3"/>
      <c r="V45" s="17"/>
      <c r="W45" s="3"/>
      <c r="X45" s="17"/>
      <c r="Y45" s="3"/>
      <c r="Z45" s="17"/>
      <c r="AA45" s="3"/>
      <c r="AB45" s="17"/>
      <c r="AC45" s="3"/>
      <c r="AD45" s="17"/>
      <c r="AE45" s="3"/>
      <c r="AF45" s="17"/>
      <c r="AG45" s="3"/>
      <c r="AH45" s="17"/>
      <c r="AI45" s="3"/>
      <c r="AJ45" s="17"/>
      <c r="AK45" s="3"/>
      <c r="AL45" s="17"/>
    </row>
    <row r="46" spans="1:38" ht="12.75" customHeight="1" x14ac:dyDescent="0.25">
      <c r="A46" s="166" t="s">
        <v>25</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8"/>
      <c r="AF46" s="18"/>
      <c r="AG46" s="3"/>
      <c r="AH46" s="18"/>
      <c r="AI46" s="3"/>
      <c r="AJ46" s="18"/>
      <c r="AK46" s="3"/>
      <c r="AL46" s="18"/>
    </row>
    <row r="47" spans="1:38" ht="16.5" customHeight="1" x14ac:dyDescent="0.25">
      <c r="A47" s="3"/>
      <c r="B47" s="65"/>
      <c r="C47" s="3"/>
      <c r="D47" s="65"/>
      <c r="E47" s="3"/>
      <c r="F47" s="65"/>
      <c r="G47" s="3"/>
      <c r="H47" s="65"/>
      <c r="I47" s="3"/>
      <c r="J47" s="65"/>
      <c r="K47" s="3"/>
      <c r="L47" s="65"/>
      <c r="M47" s="3"/>
      <c r="N47" s="65"/>
      <c r="O47" s="3"/>
      <c r="P47" s="65"/>
      <c r="Q47" s="3"/>
      <c r="R47" s="65"/>
      <c r="S47" s="3"/>
      <c r="T47" s="65"/>
      <c r="U47" s="3"/>
      <c r="V47" s="65"/>
      <c r="W47" s="3"/>
      <c r="X47" s="65"/>
      <c r="Y47" s="3"/>
      <c r="Z47" s="65"/>
      <c r="AA47" s="3"/>
      <c r="AB47" s="65"/>
      <c r="AC47" s="3"/>
      <c r="AD47" s="65"/>
      <c r="AE47" s="3"/>
      <c r="AF47" s="65"/>
      <c r="AG47" s="3"/>
      <c r="AH47" s="65"/>
      <c r="AI47" s="3"/>
      <c r="AJ47" s="65"/>
      <c r="AK47" s="3"/>
      <c r="AL47" s="65"/>
    </row>
    <row r="48" spans="1:38" ht="16.5" customHeight="1"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ht="16.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1:38" ht="16.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38" ht="16.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row>
    <row r="52" spans="1:38" ht="16.5" customHeight="1"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1:38" ht="16.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row>
    <row r="54" spans="1:38" ht="16.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row>
    <row r="55" spans="1:38" ht="16.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row>
    <row r="56" spans="1:38" ht="16.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row>
    <row r="57" spans="1:38" ht="16.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row>
    <row r="58" spans="1:38" ht="16.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ht="16.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8" ht="16.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row>
    <row r="61" spans="1:38" ht="16.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row>
    <row r="62" spans="1:38" ht="16.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row>
    <row r="63" spans="1:38" ht="16.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row>
    <row r="64" spans="1:38" ht="16.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row>
    <row r="65" spans="1:38" ht="16.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row>
    <row r="66" spans="1:38" ht="16.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16.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38" ht="16.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row>
    <row r="69" spans="1:38" ht="16.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row>
    <row r="70" spans="1:38" ht="16.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row>
    <row r="71" spans="1:38" ht="16.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row>
    <row r="72" spans="1:38" ht="16.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row>
    <row r="73" spans="1:38" ht="16.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row>
    <row r="74" spans="1:38" ht="16.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row>
    <row r="75" spans="1:38" ht="16.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row>
    <row r="76" spans="1:38" ht="16.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row>
    <row r="77" spans="1:38" ht="16.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row>
    <row r="78" spans="1:38" ht="16.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row>
    <row r="79" spans="1:38" ht="16.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row>
    <row r="80" spans="1:38" ht="16.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row>
    <row r="81" spans="1:38" ht="16.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row>
    <row r="82" spans="1:38" ht="16.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1:38" ht="16.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row>
    <row r="84" spans="1:38" ht="16.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row>
    <row r="85" spans="1:38" ht="16.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row>
    <row r="86" spans="1:38" ht="16.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row>
    <row r="87" spans="1:38" ht="16.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row>
    <row r="88" spans="1:38" ht="16.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row>
    <row r="89" spans="1:38" ht="16.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row>
    <row r="90" spans="1:38" ht="16.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row>
    <row r="91" spans="1:38" ht="16.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row>
    <row r="92" spans="1:38" ht="16.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row>
    <row r="93" spans="1:38" ht="16.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row>
    <row r="94" spans="1:38" ht="16.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ht="16.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row>
    <row r="96" spans="1:38" ht="16.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row>
    <row r="97" spans="1:38" ht="16.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row>
    <row r="98" spans="1:38" ht="16.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row>
    <row r="99" spans="1:38" ht="16.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row>
    <row r="100" spans="1:38" ht="16.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row>
    <row r="101" spans="1:38" ht="16.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row>
    <row r="102" spans="1:38" ht="16.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row>
    <row r="103" spans="1:38" ht="16.5"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ht="16.5"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row>
    <row r="105" spans="1:38" ht="16.5"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row>
    <row r="106" spans="1:38" ht="16.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row>
    <row r="107" spans="1:38" ht="16.5"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row>
    <row r="108" spans="1:38" ht="16.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row>
    <row r="109" spans="1:38" ht="16.5"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row>
    <row r="110" spans="1:38" ht="16.5"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row>
    <row r="111" spans="1:38" ht="16.5"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row>
    <row r="112" spans="1:38" ht="16.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row>
    <row r="113" spans="1:38" ht="16.5"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row>
    <row r="114" spans="1:38" ht="16.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row>
    <row r="115" spans="1:38" ht="16.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row>
    <row r="116" spans="1:38" ht="16.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row>
    <row r="117" spans="1:38" ht="16.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row>
    <row r="118" spans="1:38" ht="16.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row>
    <row r="119" spans="1:38" ht="16.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row>
    <row r="120" spans="1:38" ht="16.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row>
    <row r="121" spans="1:38" ht="12"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row>
    <row r="122" spans="1:38" ht="12"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row>
    <row r="123" spans="1:38" ht="12"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row>
    <row r="124" spans="1:38" ht="12"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row>
    <row r="125" spans="1:38" ht="12"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row>
    <row r="126" spans="1:38" ht="12"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row>
    <row r="127" spans="1:38" ht="12"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row>
    <row r="128" spans="1:38" ht="12"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row>
    <row r="129" spans="1:38" ht="12"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row>
    <row r="130" spans="1:38" ht="12"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row>
    <row r="131" spans="1:38" ht="12"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row>
    <row r="132" spans="1:38" ht="12"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row>
    <row r="133" spans="1:38" ht="12"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row>
    <row r="134" spans="1:38" ht="12"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row>
    <row r="135" spans="1:38" ht="12"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row>
    <row r="136" spans="1:38" ht="12"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row>
    <row r="137" spans="1:38" ht="12"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row>
    <row r="138" spans="1:38" ht="12"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row>
    <row r="139" spans="1:38" ht="12"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row>
    <row r="140" spans="1:38" ht="12"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row>
    <row r="141" spans="1:38" ht="12"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row>
    <row r="142" spans="1:38" ht="12"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row>
    <row r="143" spans="1:38" ht="12"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row>
    <row r="144" spans="1:38" ht="12"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row>
    <row r="145" spans="1:38" ht="12"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row>
    <row r="146" spans="1:38" ht="12"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row>
    <row r="147" spans="1:38" ht="12"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row>
    <row r="148" spans="1:38" ht="12"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row>
    <row r="149" spans="1:38" ht="12"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row>
    <row r="150" spans="1:38" ht="12"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row>
    <row r="151" spans="1:38" ht="12"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row>
    <row r="152" spans="1:38" ht="12"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row>
    <row r="153" spans="1:38" ht="12"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row>
    <row r="154" spans="1:38" ht="12"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row>
    <row r="155" spans="1:38" ht="12"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row>
    <row r="156" spans="1:38" ht="12"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row>
    <row r="157" spans="1:38" ht="12"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row>
    <row r="158" spans="1:38" ht="12"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row>
    <row r="159" spans="1:38" ht="12"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row>
    <row r="160" spans="1:38" ht="12"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row>
    <row r="161" spans="1:38" ht="12"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row>
    <row r="162" spans="1:38" ht="12"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row>
    <row r="163" spans="1:38" ht="12"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row>
    <row r="164" spans="1:38" ht="12"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row>
    <row r="165" spans="1:38" ht="12"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row>
    <row r="166" spans="1:38" ht="12"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row>
    <row r="167" spans="1:38" ht="12"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row>
    <row r="168" spans="1:38" ht="12"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row>
    <row r="169" spans="1:38" ht="12"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row>
    <row r="170" spans="1:38" ht="12"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row>
    <row r="171" spans="1:38" ht="12"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row>
    <row r="172" spans="1:38" ht="12"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row>
    <row r="173" spans="1:38" ht="12"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row>
    <row r="174" spans="1:38" ht="12"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row>
    <row r="175" spans="1:38" ht="12"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row>
    <row r="176" spans="1:38" ht="12"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row>
    <row r="177" spans="1:38" ht="12"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row>
    <row r="178" spans="1:38" ht="12"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row>
    <row r="179" spans="1:38" ht="12"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row>
    <row r="180" spans="1:38" ht="12"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row>
    <row r="181" spans="1:38" ht="12"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row>
    <row r="182" spans="1:38" ht="12"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row>
    <row r="183" spans="1:38" ht="12"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row>
    <row r="184" spans="1:38" ht="12"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row>
    <row r="185" spans="1:38" ht="12"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row>
    <row r="186" spans="1:38" ht="12"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row>
    <row r="187" spans="1:38" ht="12"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row>
    <row r="188" spans="1:38" ht="12"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row>
    <row r="189" spans="1:38" ht="12"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row>
    <row r="190" spans="1:38" ht="12"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row>
    <row r="191" spans="1:38" ht="12"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row>
    <row r="192" spans="1:38" ht="12"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row>
    <row r="193" spans="1:38" ht="12"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row>
    <row r="194" spans="1:38" ht="12"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row>
    <row r="195" spans="1:38" ht="12"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row>
    <row r="196" spans="1:38" ht="12"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row>
    <row r="197" spans="1:38" ht="12"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row>
    <row r="198" spans="1:38" ht="12"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row>
    <row r="199" spans="1:38" ht="12"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row>
    <row r="200" spans="1:38" ht="12"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row>
    <row r="201" spans="1:38" ht="12"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row>
    <row r="202" spans="1:38" ht="12"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row>
    <row r="203" spans="1:38" ht="12"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row>
    <row r="204" spans="1:38" ht="12"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row>
    <row r="205" spans="1:38" ht="12"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row>
    <row r="206" spans="1:38" ht="12"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row>
    <row r="207" spans="1:38" ht="12"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row>
    <row r="208" spans="1:38" ht="12"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row>
    <row r="209" spans="1:38" ht="12"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row>
    <row r="210" spans="1:38" ht="12"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row>
    <row r="211" spans="1:38" ht="12"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row>
    <row r="212" spans="1:38" ht="12"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row>
    <row r="213" spans="1:38" ht="12"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row>
    <row r="214" spans="1:38" ht="12"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row>
    <row r="215" spans="1:38" ht="12"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row>
    <row r="216" spans="1:38" ht="12"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row>
    <row r="217" spans="1:38" ht="12"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row>
    <row r="218" spans="1:38" ht="12"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row>
    <row r="219" spans="1:38" ht="12"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row>
    <row r="220" spans="1:38" ht="12"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row>
    <row r="221" spans="1:38" ht="12"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row>
    <row r="222" spans="1:38" ht="12"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row>
    <row r="223" spans="1:38" ht="12"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row>
    <row r="224" spans="1:38" ht="12"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row>
    <row r="225" spans="1:38" ht="12"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row>
    <row r="226" spans="1:38" ht="12"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row>
    <row r="227" spans="1:38" ht="12"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row>
    <row r="228" spans="1:38" ht="12"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row>
    <row r="229" spans="1:38" ht="12"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row>
    <row r="230" spans="1:38" ht="12"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row>
    <row r="231" spans="1:38" ht="12"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row>
    <row r="232" spans="1:38" ht="12"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row>
    <row r="233" spans="1:38" ht="12"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row>
    <row r="234" spans="1:38" ht="12"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row>
    <row r="235" spans="1:38" ht="12"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row>
    <row r="236" spans="1:38" ht="12"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row>
    <row r="237" spans="1:38" ht="12"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row>
    <row r="238" spans="1:38" ht="12"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row>
    <row r="239" spans="1:38" ht="12"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row>
    <row r="240" spans="1:38" ht="12"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row>
    <row r="241" spans="1:38" ht="12"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row>
    <row r="242" spans="1:38" ht="12"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row>
    <row r="243" spans="1:38" ht="12"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row>
    <row r="244" spans="1:38" ht="12"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row>
    <row r="245" spans="1:38" ht="12"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row>
    <row r="246" spans="1:38" ht="12"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row>
    <row r="247" spans="1:38" ht="12"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row>
    <row r="248" spans="1:38" ht="12"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row>
    <row r="249" spans="1:38" ht="12"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row>
    <row r="250" spans="1:38" ht="12"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row>
    <row r="251" spans="1:38" ht="12"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row>
    <row r="252" spans="1:38" ht="12"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row>
    <row r="253" spans="1:38" ht="12"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row>
    <row r="254" spans="1:38" ht="12"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row>
    <row r="255" spans="1:38" ht="12"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row>
    <row r="256" spans="1:38" ht="12"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row>
    <row r="257" spans="1:38" ht="12"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row>
    <row r="258" spans="1:38" ht="12"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row>
    <row r="259" spans="1:38" ht="12"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row>
    <row r="260" spans="1:38" ht="12"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row>
    <row r="261" spans="1:38" ht="12"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row>
    <row r="262" spans="1:38" ht="12"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row>
    <row r="263" spans="1:38" ht="12"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row>
    <row r="264" spans="1:38" ht="12"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row>
    <row r="265" spans="1:38" ht="12"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row>
    <row r="266" spans="1:38" ht="12"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row>
    <row r="267" spans="1:38" ht="12"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row>
    <row r="268" spans="1:38" ht="12"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row>
    <row r="269" spans="1:38" ht="12"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row>
    <row r="270" spans="1:38" ht="12"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row>
    <row r="271" spans="1:38" ht="12"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row>
    <row r="272" spans="1:38" ht="12"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row>
    <row r="273" spans="1:38" ht="12"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row>
    <row r="274" spans="1:38" ht="12"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row>
    <row r="275" spans="1:38" ht="12"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row>
    <row r="276" spans="1:38" ht="12"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row>
    <row r="277" spans="1:38" ht="12"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row>
    <row r="278" spans="1:38" ht="12"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row>
    <row r="279" spans="1:38" ht="12"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row>
    <row r="280" spans="1:38" ht="12"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row>
    <row r="281" spans="1:38" ht="12"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row>
    <row r="282" spans="1:38" ht="12"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row>
    <row r="283" spans="1:38" ht="12"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row>
    <row r="284" spans="1:38" ht="12"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row>
    <row r="285" spans="1:38" ht="12"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row>
    <row r="286" spans="1:38" ht="12"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row>
    <row r="287" spans="1:38" ht="12"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row>
    <row r="288" spans="1:38" ht="12"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row>
    <row r="289" spans="1:38" ht="12"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row>
    <row r="290" spans="1:38" ht="12"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row>
    <row r="291" spans="1:38" ht="12"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row>
    <row r="292" spans="1:38" ht="12"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row>
    <row r="293" spans="1:38" ht="12"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row>
    <row r="294" spans="1:38" ht="12"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row>
    <row r="295" spans="1:38" ht="12"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row>
    <row r="296" spans="1:38" ht="12"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row>
    <row r="297" spans="1:38" ht="12"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row>
    <row r="298" spans="1:38" ht="12"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row>
    <row r="299" spans="1:38" ht="12"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row>
    <row r="300" spans="1:38" ht="12"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row>
    <row r="301" spans="1:38" ht="12"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row>
    <row r="302" spans="1:38" ht="12"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row>
    <row r="303" spans="1:38" ht="12"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row>
    <row r="304" spans="1:38" ht="12"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row>
    <row r="305" spans="1:38" ht="12"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row>
    <row r="306" spans="1:38" ht="12"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row>
    <row r="307" spans="1:38" ht="12"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row>
    <row r="308" spans="1:38" ht="12"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row>
    <row r="309" spans="1:38" ht="12"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row>
    <row r="310" spans="1:38" ht="12"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row>
    <row r="311" spans="1:38" ht="12"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row>
    <row r="312" spans="1:38" ht="12"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row>
    <row r="313" spans="1:38" ht="12"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row>
    <row r="314" spans="1:38" ht="12"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row>
    <row r="315" spans="1:38" ht="12"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row>
    <row r="316" spans="1:38" ht="12"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row>
    <row r="317" spans="1:38" ht="12"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row>
    <row r="318" spans="1:38" ht="12"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row>
    <row r="319" spans="1:38" ht="12"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row>
    <row r="320" spans="1:38" ht="12"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row>
    <row r="321" spans="1:38" ht="12"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row>
    <row r="322" spans="1:38" ht="12"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row>
    <row r="323" spans="1:38" ht="12"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row>
    <row r="324" spans="1:38" ht="12"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row>
    <row r="325" spans="1:38" ht="12"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row>
    <row r="326" spans="1:38" ht="12"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row>
    <row r="327" spans="1:38" ht="12"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row>
    <row r="328" spans="1:38" ht="12"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row>
    <row r="329" spans="1:38" ht="12"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row>
    <row r="330" spans="1:38" ht="12"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row>
    <row r="331" spans="1:38" ht="12"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row>
    <row r="332" spans="1:38" ht="12"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row>
    <row r="333" spans="1:38" ht="12"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row>
    <row r="334" spans="1:38" ht="12"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row>
    <row r="335" spans="1:38" ht="12"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row>
    <row r="336" spans="1:38" ht="12"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row>
    <row r="337" spans="1:38" ht="12"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row>
    <row r="338" spans="1:38" ht="12"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row>
    <row r="339" spans="1:38" ht="12"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row>
    <row r="340" spans="1:38" ht="12"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row>
    <row r="341" spans="1:38" ht="12"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row>
    <row r="342" spans="1:38" ht="12"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row>
    <row r="343" spans="1:38" ht="12"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row>
    <row r="344" spans="1:38" ht="12"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row>
    <row r="345" spans="1:38" ht="12"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row>
    <row r="346" spans="1:38" ht="12"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row>
    <row r="347" spans="1:38" ht="12"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row>
    <row r="348" spans="1:38" ht="12"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row>
    <row r="349" spans="1:38" ht="12"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row>
    <row r="350" spans="1:38" ht="12"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row>
    <row r="351" spans="1:38" ht="12"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row>
    <row r="352" spans="1:38" ht="12"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row>
    <row r="353" spans="1:38" ht="12"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row>
    <row r="354" spans="1:38" ht="12"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row>
    <row r="355" spans="1:38" ht="12"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row>
    <row r="356" spans="1:38" ht="12"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row>
    <row r="357" spans="1:38" ht="12"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row>
    <row r="358" spans="1:38" ht="12"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row>
    <row r="359" spans="1:38" ht="12"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row>
    <row r="360" spans="1:38" ht="12"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row>
    <row r="361" spans="1:38" ht="12"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row>
    <row r="362" spans="1:38" ht="12"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row>
    <row r="363" spans="1:38" ht="12"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row>
    <row r="364" spans="1:38" ht="12"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row>
    <row r="365" spans="1:38" ht="12"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row>
    <row r="366" spans="1:38" ht="12"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row>
    <row r="367" spans="1:38" ht="12"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row>
    <row r="368" spans="1:38" ht="12"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row>
    <row r="369" spans="1:38" ht="12"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row>
    <row r="370" spans="1:38" ht="12"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row>
    <row r="371" spans="1:38" ht="12"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row>
    <row r="372" spans="1:38" ht="12"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row>
    <row r="373" spans="1:38" ht="12"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row>
    <row r="374" spans="1:38" ht="12"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row>
    <row r="375" spans="1:38" ht="12"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row>
    <row r="376" spans="1:38" ht="12"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row>
    <row r="377" spans="1:38" ht="12"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row>
    <row r="378" spans="1:38" ht="12"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row>
    <row r="379" spans="1:38" ht="12"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row>
    <row r="380" spans="1:38" ht="12"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row>
    <row r="381" spans="1:38" ht="12"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row>
    <row r="382" spans="1:38" ht="12"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row>
    <row r="383" spans="1:38" ht="12"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row>
    <row r="384" spans="1:38" ht="12"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row>
    <row r="385" spans="1:38" ht="12"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row>
    <row r="386" spans="1:38" ht="12"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row>
    <row r="387" spans="1:38" ht="12"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row>
    <row r="388" spans="1:38" ht="12"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row>
    <row r="389" spans="1:38" ht="12"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row>
    <row r="390" spans="1:38" ht="12"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row>
    <row r="391" spans="1:38" ht="12"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row>
    <row r="392" spans="1:38" ht="12"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row>
    <row r="393" spans="1:38" ht="12"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row>
    <row r="394" spans="1:38" ht="12"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row>
    <row r="395" spans="1:38" ht="12"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row>
    <row r="396" spans="1:38" ht="12"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row>
    <row r="397" spans="1:38" ht="12"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row>
    <row r="398" spans="1:38" ht="12"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row>
    <row r="399" spans="1:38" ht="12"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row>
    <row r="400" spans="1:38" ht="12"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row>
    <row r="401" spans="1:38" ht="12"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row>
    <row r="402" spans="1:38" ht="12"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row>
    <row r="403" spans="1:38" ht="12"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row>
    <row r="404" spans="1:38" ht="12"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row>
    <row r="405" spans="1:38" ht="12"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row>
    <row r="406" spans="1:38" ht="12"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row>
    <row r="407" spans="1:38" ht="12"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row>
    <row r="408" spans="1:38" ht="12"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row>
    <row r="409" spans="1:38" ht="12"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row>
    <row r="410" spans="1:38" ht="12"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row>
    <row r="411" spans="1:38" ht="12"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row>
    <row r="412" spans="1:38" ht="12"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row>
    <row r="413" spans="1:38" ht="12"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row>
    <row r="414" spans="1:38" ht="12"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row>
    <row r="415" spans="1:38" ht="12"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row>
    <row r="416" spans="1:38" ht="12"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row>
    <row r="417" spans="1:38" ht="12"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row>
    <row r="418" spans="1:38" ht="12"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row>
    <row r="419" spans="1:38" ht="12"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row>
    <row r="420" spans="1:38" ht="12"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row>
    <row r="421" spans="1:38" ht="12"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row>
    <row r="422" spans="1:38" ht="12"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row>
    <row r="423" spans="1:38" ht="12"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row>
    <row r="424" spans="1:38" ht="12"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row>
    <row r="425" spans="1:38" ht="12"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row>
    <row r="426" spans="1:38" ht="12"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row>
    <row r="427" spans="1:38" ht="12"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row>
    <row r="428" spans="1:38" ht="12"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row>
    <row r="429" spans="1:38" ht="12"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row>
    <row r="430" spans="1:38" ht="12"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row>
    <row r="431" spans="1:38" ht="12"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row>
    <row r="432" spans="1:38" ht="12"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row>
    <row r="433" spans="1:38" ht="12"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row>
    <row r="434" spans="1:38" ht="12"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row>
    <row r="435" spans="1:38" ht="12"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row>
    <row r="436" spans="1:38" ht="12"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row>
    <row r="437" spans="1:38" ht="12"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row>
    <row r="438" spans="1:38" ht="12"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row>
    <row r="439" spans="1:38" ht="12"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row>
    <row r="440" spans="1:38" ht="12"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row>
    <row r="441" spans="1:38" ht="12"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row>
    <row r="442" spans="1:38" ht="12"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row>
    <row r="443" spans="1:38" ht="12"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row>
    <row r="444" spans="1:38" ht="12"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row>
    <row r="445" spans="1:38" ht="12"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row>
    <row r="446" spans="1:38" ht="12"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row>
    <row r="447" spans="1:38" ht="12"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row>
    <row r="448" spans="1:38" ht="12"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row>
    <row r="449" spans="1:38" ht="12"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row>
    <row r="450" spans="1:38" ht="12"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row>
    <row r="451" spans="1:38" ht="12"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row>
    <row r="452" spans="1:38" ht="12"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row>
    <row r="453" spans="1:38" ht="12"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row>
    <row r="454" spans="1:38" ht="12"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row>
    <row r="455" spans="1:38" ht="12"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row>
    <row r="456" spans="1:38" ht="12"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row>
    <row r="457" spans="1:38" ht="12"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row>
    <row r="458" spans="1:38" ht="12"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row>
    <row r="459" spans="1:38" ht="12"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row>
    <row r="460" spans="1:38" ht="12"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row>
    <row r="461" spans="1:38" ht="12"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row>
    <row r="462" spans="1:38" ht="12"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row>
    <row r="463" spans="1:38" ht="12"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row>
    <row r="464" spans="1:38" ht="12"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row>
    <row r="465" spans="1:38" ht="12"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row>
    <row r="466" spans="1:38" ht="12"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row>
    <row r="467" spans="1:38" ht="12"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row>
    <row r="468" spans="1:38" ht="12"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row>
    <row r="469" spans="1:38" ht="12"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row>
    <row r="470" spans="1:38" ht="12"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row>
    <row r="471" spans="1:38" ht="12"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row>
    <row r="472" spans="1:38" ht="12"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row>
    <row r="473" spans="1:38" ht="12"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row>
    <row r="474" spans="1:38" ht="12"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row>
    <row r="475" spans="1:38" ht="12"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row>
    <row r="476" spans="1:38" ht="12"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row>
    <row r="477" spans="1:38" ht="12"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row>
    <row r="478" spans="1:38" ht="12"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row>
    <row r="479" spans="1:38" ht="12"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row>
    <row r="480" spans="1:38" ht="12"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row>
    <row r="481" spans="1:38" ht="12"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row>
    <row r="482" spans="1:38" ht="12"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row>
    <row r="483" spans="1:38" ht="12"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row>
    <row r="484" spans="1:38" ht="12"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row>
    <row r="485" spans="1:38" ht="12"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row>
    <row r="486" spans="1:38" ht="12"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row>
    <row r="487" spans="1:38" ht="12"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row>
    <row r="488" spans="1:38" ht="12"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row>
    <row r="489" spans="1:38" ht="12"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row>
    <row r="490" spans="1:38" ht="12"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row>
    <row r="491" spans="1:38" ht="12"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row>
    <row r="492" spans="1:38" ht="12"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row>
    <row r="493" spans="1:38" ht="12"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row>
    <row r="494" spans="1:38" ht="12"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row>
    <row r="495" spans="1:38" ht="12"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row>
    <row r="496" spans="1:38" ht="12"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row>
    <row r="497" spans="1:38" ht="12"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row>
    <row r="498" spans="1:38" ht="12"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row>
    <row r="499" spans="1:38" ht="12"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row>
    <row r="500" spans="1:38" ht="12"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row>
    <row r="501" spans="1:38" ht="12"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row>
    <row r="502" spans="1:38" ht="12"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row>
    <row r="503" spans="1:38" ht="12"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row>
    <row r="504" spans="1:38" ht="12"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row>
    <row r="505" spans="1:38" ht="12"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row>
    <row r="506" spans="1:38" ht="12"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row>
    <row r="507" spans="1:38" ht="12"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row>
    <row r="508" spans="1:38" ht="12"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row>
    <row r="509" spans="1:38" ht="12"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row>
    <row r="510" spans="1:38" ht="12"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row>
    <row r="511" spans="1:38" ht="12"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row>
    <row r="512" spans="1:38" ht="12"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row>
    <row r="513" spans="1:38" ht="12"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row>
    <row r="514" spans="1:38" ht="12"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row>
    <row r="515" spans="1:38" ht="12"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row>
    <row r="516" spans="1:38" ht="12"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row>
    <row r="517" spans="1:38" ht="12"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row>
    <row r="518" spans="1:38" ht="12"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row>
    <row r="519" spans="1:38" ht="12"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row>
    <row r="520" spans="1:38" ht="12"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row>
    <row r="521" spans="1:38" ht="12"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row>
    <row r="522" spans="1:38" ht="12"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row>
    <row r="523" spans="1:38" ht="12"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row>
    <row r="524" spans="1:38" ht="12"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row>
    <row r="525" spans="1:38" ht="12"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row>
    <row r="526" spans="1:38" ht="12"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row>
    <row r="527" spans="1:38" ht="12"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row>
    <row r="528" spans="1:38" ht="12"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row>
    <row r="529" spans="1:38" ht="12"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row>
    <row r="530" spans="1:38" ht="12"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row>
    <row r="531" spans="1:38" ht="12"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row>
    <row r="532" spans="1:38" ht="12"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row>
    <row r="533" spans="1:38" ht="12"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row>
    <row r="534" spans="1:38" ht="12"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row>
    <row r="535" spans="1:38" ht="12"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row>
    <row r="536" spans="1:38" ht="12"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row>
    <row r="537" spans="1:38" ht="12"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row>
    <row r="538" spans="1:38" ht="12"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row>
    <row r="539" spans="1:38" ht="12"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row>
    <row r="540" spans="1:38" ht="12"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row>
    <row r="541" spans="1:38" ht="12"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row>
    <row r="542" spans="1:38" ht="12"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row>
    <row r="543" spans="1:38" ht="12"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row>
    <row r="544" spans="1:38" ht="12"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row>
    <row r="545" spans="1:38" ht="12"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row>
    <row r="546" spans="1:38" ht="12"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row>
    <row r="547" spans="1:38" ht="12"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row>
    <row r="548" spans="1:38" ht="12"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row>
    <row r="549" spans="1:38" ht="12"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row>
    <row r="550" spans="1:38" ht="12"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row>
    <row r="551" spans="1:38" ht="12"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row>
    <row r="552" spans="1:38" ht="12"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row>
    <row r="553" spans="1:38" ht="12"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row>
    <row r="554" spans="1:38" ht="12"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row>
    <row r="555" spans="1:38" ht="12"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row>
    <row r="556" spans="1:38" ht="12"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row>
    <row r="557" spans="1:38" ht="12"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row>
    <row r="558" spans="1:38" ht="12"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row>
    <row r="559" spans="1:38" ht="12"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row>
    <row r="560" spans="1:38" ht="12"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row>
    <row r="561" spans="1:38" ht="12"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row>
    <row r="562" spans="1:38" ht="12"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row>
    <row r="563" spans="1:38" ht="12"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row>
    <row r="564" spans="1:38" ht="12"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row>
    <row r="565" spans="1:38" ht="12"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row>
    <row r="566" spans="1:38" ht="12"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row>
    <row r="567" spans="1:38" ht="12"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row>
    <row r="568" spans="1:38" ht="12"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row>
    <row r="569" spans="1:38" ht="12"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row>
    <row r="570" spans="1:38" ht="12"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row>
    <row r="571" spans="1:38" ht="12"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row>
    <row r="572" spans="1:38" ht="12"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row>
    <row r="573" spans="1:38" ht="12"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row>
    <row r="574" spans="1:38" ht="12"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row>
    <row r="575" spans="1:38" ht="12"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row>
    <row r="576" spans="1:38" ht="12"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row>
    <row r="577" spans="1:38" ht="12"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row>
    <row r="578" spans="1:38" ht="12"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row>
    <row r="579" spans="1:38" ht="12"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row>
    <row r="580" spans="1:38" ht="12"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row>
    <row r="581" spans="1:38" ht="12"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row>
    <row r="582" spans="1:38" ht="12"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row>
    <row r="583" spans="1:38" ht="12"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row>
    <row r="584" spans="1:38" ht="12"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row>
    <row r="585" spans="1:38" ht="12"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row>
    <row r="586" spans="1:38" ht="12"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row>
    <row r="587" spans="1:38" ht="12"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row>
    <row r="588" spans="1:38" ht="12"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row>
    <row r="589" spans="1:38" ht="12"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row>
    <row r="590" spans="1:38" ht="12"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row>
    <row r="591" spans="1:38" ht="12"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row>
    <row r="592" spans="1:38" ht="12"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row>
    <row r="593" spans="1:38" ht="12"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row>
    <row r="594" spans="1:38" ht="12"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row>
    <row r="595" spans="1:38" ht="12"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row>
    <row r="596" spans="1:38" ht="12"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row>
    <row r="597" spans="1:38" ht="12"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row>
    <row r="598" spans="1:38" ht="12"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row>
    <row r="599" spans="1:38" ht="12"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row>
    <row r="600" spans="1:38" ht="12"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row>
    <row r="601" spans="1:38" ht="12"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row>
    <row r="602" spans="1:38" ht="12"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row>
    <row r="603" spans="1:38" ht="12"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row>
    <row r="604" spans="1:38" ht="12"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row>
    <row r="605" spans="1:38" ht="12"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row>
    <row r="606" spans="1:38" ht="12"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row>
    <row r="607" spans="1:38" ht="12"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row>
    <row r="608" spans="1:38" ht="12"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row>
    <row r="609" spans="1:38" ht="12"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row>
    <row r="610" spans="1:38" ht="12"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row>
    <row r="611" spans="1:38" ht="12"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row>
    <row r="612" spans="1:38" ht="12"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row>
    <row r="613" spans="1:38" ht="12"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row>
    <row r="614" spans="1:38" ht="12"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row>
    <row r="615" spans="1:38" ht="12"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row>
    <row r="616" spans="1:38" ht="12"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row>
    <row r="617" spans="1:38" ht="12"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row>
    <row r="618" spans="1:38" ht="12"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row>
    <row r="619" spans="1:38" ht="12"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row>
    <row r="620" spans="1:38" ht="12"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row>
    <row r="621" spans="1:38" ht="12"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row>
    <row r="622" spans="1:38" ht="12"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row>
    <row r="623" spans="1:38" ht="12"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row>
    <row r="624" spans="1:38" ht="12"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row>
    <row r="625" spans="1:38" ht="12"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row>
    <row r="626" spans="1:38" ht="12"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row>
    <row r="627" spans="1:38" ht="12"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row>
    <row r="628" spans="1:38" ht="12"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row>
    <row r="629" spans="1:38" ht="12"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row>
    <row r="630" spans="1:38" ht="12"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row>
    <row r="631" spans="1:38" ht="12"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row>
    <row r="632" spans="1:38" ht="12"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row>
    <row r="633" spans="1:38" ht="12"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row>
    <row r="634" spans="1:38" ht="12"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row>
    <row r="635" spans="1:38" ht="12"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row>
    <row r="636" spans="1:38" ht="12"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row>
    <row r="637" spans="1:38" ht="12"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row>
    <row r="638" spans="1:38" ht="12"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row>
    <row r="639" spans="1:38" ht="12"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row>
    <row r="640" spans="1:38" ht="12"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row>
    <row r="641" spans="1:38" ht="12"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row>
    <row r="642" spans="1:38" ht="12"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row>
    <row r="643" spans="1:38" ht="12"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row>
    <row r="644" spans="1:38" ht="12"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row>
    <row r="645" spans="1:38" ht="12"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row>
    <row r="646" spans="1:38" ht="12"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row>
    <row r="647" spans="1:38" ht="12"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row>
    <row r="648" spans="1:38" ht="12"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row>
    <row r="649" spans="1:38" ht="12"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row>
    <row r="650" spans="1:38" ht="12"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row>
    <row r="651" spans="1:38" ht="12"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row>
    <row r="652" spans="1:38" ht="12"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row>
    <row r="653" spans="1:38" ht="12"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row>
    <row r="654" spans="1:38" ht="12"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row>
    <row r="655" spans="1:38" ht="12"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row>
    <row r="656" spans="1:38" ht="12"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row>
    <row r="657" spans="1:38" ht="12"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row>
    <row r="658" spans="1:38" ht="12"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row>
    <row r="659" spans="1:38" ht="12"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row>
    <row r="660" spans="1:38" ht="12"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row>
    <row r="661" spans="1:38" ht="12"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row>
    <row r="662" spans="1:38" ht="12"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row>
    <row r="663" spans="1:38" ht="12"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row>
    <row r="664" spans="1:38" ht="12"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row>
    <row r="665" spans="1:38" ht="12"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row>
    <row r="666" spans="1:38" ht="12"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row>
    <row r="667" spans="1:38" ht="12"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row>
    <row r="668" spans="1:38" ht="12"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row>
    <row r="669" spans="1:38" ht="12"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row>
    <row r="670" spans="1:38" ht="12"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row>
    <row r="671" spans="1:38" ht="12"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row>
    <row r="672" spans="1:38" ht="12"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row>
    <row r="673" spans="1:38" ht="12"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row>
    <row r="674" spans="1:38" ht="12"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row>
    <row r="675" spans="1:38" ht="12"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row>
    <row r="676" spans="1:38" ht="12"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row>
    <row r="677" spans="1:38" ht="12"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row>
    <row r="678" spans="1:38" ht="12"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row>
    <row r="679" spans="1:38" ht="12"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row>
    <row r="680" spans="1:38" ht="12"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row>
    <row r="681" spans="1:38" ht="12"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row>
    <row r="682" spans="1:38" ht="12"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row>
    <row r="683" spans="1:38" ht="12"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row>
    <row r="684" spans="1:38" ht="12"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row>
    <row r="685" spans="1:38" ht="12"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row>
    <row r="686" spans="1:38" ht="12"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row>
    <row r="687" spans="1:38" ht="12"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row>
    <row r="688" spans="1:38" ht="12"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row>
    <row r="689" spans="1:38" ht="12"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row>
    <row r="690" spans="1:38" ht="12"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row>
    <row r="691" spans="1:38" ht="12"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row>
    <row r="692" spans="1:38" ht="12"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row>
    <row r="693" spans="1:38" ht="12"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row>
    <row r="694" spans="1:38" ht="12"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row>
    <row r="695" spans="1:38" ht="12"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row>
    <row r="696" spans="1:38" ht="12"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row>
    <row r="697" spans="1:38" ht="12"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row>
    <row r="698" spans="1:38" ht="12"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row>
    <row r="699" spans="1:38" ht="12"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row>
    <row r="700" spans="1:38" ht="12"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row>
    <row r="701" spans="1:38" ht="12"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row>
    <row r="702" spans="1:38" ht="12"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row>
    <row r="703" spans="1:38" ht="12"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row>
    <row r="704" spans="1:38" ht="12"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row>
    <row r="705" spans="1:38" ht="12"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row>
    <row r="706" spans="1:38" ht="12"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row>
    <row r="707" spans="1:38" ht="12"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row>
    <row r="708" spans="1:38" ht="12"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row>
    <row r="709" spans="1:38" ht="12"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row>
    <row r="710" spans="1:38" ht="12"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row>
    <row r="711" spans="1:38" ht="12"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row>
    <row r="712" spans="1:38" ht="12"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row>
    <row r="713" spans="1:38" ht="12"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row>
    <row r="714" spans="1:38" ht="12"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row>
    <row r="715" spans="1:38" ht="12"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row>
    <row r="716" spans="1:38" ht="12"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row>
    <row r="717" spans="1:38" ht="12"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row>
    <row r="718" spans="1:38" ht="12"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row>
    <row r="719" spans="1:38" ht="12"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row>
    <row r="720" spans="1:38" ht="12"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row>
    <row r="721" spans="1:38" ht="12"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row>
    <row r="722" spans="1:38" ht="12"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row>
    <row r="723" spans="1:38" ht="12"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row>
    <row r="724" spans="1:38" ht="12"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row>
    <row r="725" spans="1:38" ht="12"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row>
    <row r="726" spans="1:38" ht="12"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row>
    <row r="727" spans="1:38" ht="12"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row>
    <row r="728" spans="1:38" ht="12"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row>
    <row r="729" spans="1:38" ht="12"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row>
    <row r="730" spans="1:38" ht="12"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row>
    <row r="731" spans="1:38" ht="12"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row>
    <row r="732" spans="1:38" ht="12"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row>
    <row r="733" spans="1:38" ht="12"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row>
    <row r="734" spans="1:38" ht="12"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row>
    <row r="735" spans="1:38" ht="12"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row>
    <row r="736" spans="1:38" ht="12"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row>
    <row r="737" spans="1:38" ht="12"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row>
    <row r="738" spans="1:38" ht="12"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row>
    <row r="739" spans="1:38" ht="12"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row>
    <row r="740" spans="1:38" ht="12"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row>
    <row r="741" spans="1:38" ht="12"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row>
    <row r="742" spans="1:38" ht="12"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row>
    <row r="743" spans="1:38" ht="12"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row>
    <row r="744" spans="1:38" ht="12"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row>
    <row r="745" spans="1:38" ht="12"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row>
    <row r="746" spans="1:38" ht="12"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row>
    <row r="747" spans="1:38" ht="12"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row>
    <row r="748" spans="1:38" ht="12"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row>
    <row r="749" spans="1:38" ht="12"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row>
    <row r="750" spans="1:38" ht="12"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row>
    <row r="751" spans="1:38" ht="12"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row>
    <row r="752" spans="1:38" ht="12"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row>
    <row r="753" spans="1:38" ht="12"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row>
    <row r="754" spans="1:38" ht="12"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row>
    <row r="755" spans="1:38" ht="12"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row>
    <row r="756" spans="1:38" ht="12"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row>
    <row r="757" spans="1:38" ht="12"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row>
    <row r="758" spans="1:38" ht="12"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row>
    <row r="759" spans="1:38" ht="12"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row>
    <row r="760" spans="1:38" ht="12"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row>
    <row r="761" spans="1:38" ht="12"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row>
    <row r="762" spans="1:38" ht="12"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row>
    <row r="763" spans="1:38" ht="12"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row>
    <row r="764" spans="1:38" ht="12"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row>
    <row r="765" spans="1:38" ht="12"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row>
    <row r="766" spans="1:38" ht="12"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row>
    <row r="767" spans="1:38" ht="12"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row>
    <row r="768" spans="1:38" ht="12"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row>
    <row r="769" spans="1:38" ht="12"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row>
    <row r="770" spans="1:38" ht="12"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row>
    <row r="771" spans="1:38" ht="12"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row>
    <row r="772" spans="1:38" ht="12"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row>
    <row r="773" spans="1:38" ht="12"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row>
    <row r="774" spans="1:38" ht="12"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row>
    <row r="775" spans="1:38" ht="12"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row>
    <row r="776" spans="1:38" ht="12"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row>
    <row r="777" spans="1:38" ht="12"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row>
    <row r="778" spans="1:38" ht="12"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row>
    <row r="779" spans="1:38" ht="12"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row>
    <row r="780" spans="1:38" ht="12"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row>
    <row r="781" spans="1:38" ht="12"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row>
    <row r="782" spans="1:38" ht="12"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row>
    <row r="783" spans="1:38" ht="12"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row>
    <row r="784" spans="1:38" ht="12"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row>
    <row r="785" spans="1:38" ht="12"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row>
    <row r="786" spans="1:38" ht="12"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row>
    <row r="787" spans="1:38" ht="12"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row>
    <row r="788" spans="1:38" ht="12"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row>
    <row r="789" spans="1:38" ht="12"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row>
    <row r="790" spans="1:38" ht="12"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row>
    <row r="791" spans="1:38" ht="12"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row>
    <row r="792" spans="1:38" ht="12"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row>
    <row r="793" spans="1:38" ht="12"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row>
    <row r="794" spans="1:38" ht="12"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row>
    <row r="795" spans="1:38" ht="12"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row>
    <row r="796" spans="1:38" ht="12"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row>
    <row r="797" spans="1:38" ht="12"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row>
    <row r="798" spans="1:38" ht="12"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row>
    <row r="799" spans="1:38" ht="12"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row>
    <row r="800" spans="1:38" ht="12"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row>
    <row r="801" spans="1:38" ht="12"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row>
    <row r="802" spans="1:38" ht="12"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row>
    <row r="803" spans="1:38" ht="12"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row>
    <row r="804" spans="1:38" ht="12"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row>
    <row r="805" spans="1:38" ht="12"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row>
    <row r="806" spans="1:38" ht="12"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row>
    <row r="807" spans="1:38" ht="12"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row>
    <row r="808" spans="1:38" ht="12"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row>
    <row r="809" spans="1:38" ht="12"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row>
    <row r="810" spans="1:38" ht="12"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row>
    <row r="811" spans="1:38" ht="12"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row>
    <row r="812" spans="1:38" ht="12"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row>
    <row r="813" spans="1:38" ht="12"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row>
    <row r="814" spans="1:38" ht="12"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row>
    <row r="815" spans="1:38" ht="12"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row>
    <row r="816" spans="1:38" ht="12"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row>
    <row r="817" spans="1:38" ht="12"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row>
    <row r="818" spans="1:38" ht="12"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row>
    <row r="819" spans="1:38" ht="12"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row>
    <row r="820" spans="1:38" ht="12"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row>
    <row r="821" spans="1:38" ht="12"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row>
    <row r="822" spans="1:38" ht="12"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row>
    <row r="823" spans="1:38" ht="12"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row>
    <row r="824" spans="1:38" ht="12"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row>
    <row r="825" spans="1:38" ht="12"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row>
    <row r="826" spans="1:38" ht="12"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row>
    <row r="827" spans="1:38" ht="12"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row>
    <row r="828" spans="1:38" ht="12"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row>
    <row r="829" spans="1:38" ht="12"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row>
    <row r="830" spans="1:38" ht="12"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row>
    <row r="831" spans="1:38" ht="12"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row>
    <row r="832" spans="1:38" ht="12"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row>
    <row r="833" spans="1:38" ht="12"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row>
    <row r="834" spans="1:38" ht="12"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row>
    <row r="835" spans="1:38" ht="12"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row>
    <row r="836" spans="1:38" ht="12"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row>
    <row r="837" spans="1:38" ht="12"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row>
    <row r="838" spans="1:38" ht="12"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row>
    <row r="839" spans="1:38" ht="12"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row>
    <row r="840" spans="1:38" ht="12"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row>
    <row r="841" spans="1:38" ht="12"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row>
    <row r="842" spans="1:38" ht="12"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row>
    <row r="843" spans="1:38" ht="12"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row>
    <row r="844" spans="1:38" ht="12"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row>
    <row r="845" spans="1:38" ht="12"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row>
    <row r="846" spans="1:38" ht="12"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row>
    <row r="847" spans="1:38" ht="12"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row>
    <row r="848" spans="1:38" ht="12"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row>
    <row r="849" spans="1:38" ht="12"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row>
    <row r="850" spans="1:38" ht="12"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row>
    <row r="851" spans="1:38" ht="12"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row>
    <row r="852" spans="1:38" ht="12"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row>
    <row r="853" spans="1:38" ht="12"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row>
    <row r="854" spans="1:38" ht="12"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row>
    <row r="855" spans="1:38" ht="12"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row>
    <row r="856" spans="1:38" ht="12"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row>
    <row r="857" spans="1:38" ht="12"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row>
    <row r="858" spans="1:38" ht="12"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row>
    <row r="859" spans="1:38" ht="12"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row>
    <row r="860" spans="1:38" ht="12"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row>
    <row r="861" spans="1:38" ht="12"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row>
    <row r="862" spans="1:38" ht="12"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row>
    <row r="863" spans="1:38" ht="12"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row>
    <row r="864" spans="1:38" ht="12"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row>
    <row r="865" spans="1:38" ht="12"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row>
    <row r="866" spans="1:38" ht="12"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row>
    <row r="867" spans="1:38" ht="12"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row>
    <row r="868" spans="1:38" ht="12"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row>
    <row r="869" spans="1:38" ht="12"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row>
    <row r="870" spans="1:38" ht="12"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row>
    <row r="871" spans="1:38" ht="12"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row>
    <row r="872" spans="1:38" ht="12"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row>
    <row r="873" spans="1:38" ht="12"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row>
    <row r="874" spans="1:38" ht="12"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row>
    <row r="875" spans="1:38" ht="12"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row>
    <row r="876" spans="1:38" ht="12"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row>
    <row r="877" spans="1:38" ht="12"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row>
    <row r="878" spans="1:38" ht="12"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row>
    <row r="879" spans="1:38" ht="12"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row>
    <row r="880" spans="1:38" ht="12"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row>
    <row r="881" spans="1:38" ht="12"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row>
    <row r="882" spans="1:38" ht="12"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row>
    <row r="883" spans="1:38" ht="12"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row>
    <row r="884" spans="1:38" ht="12"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row>
    <row r="885" spans="1:38" ht="12"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row>
    <row r="886" spans="1:38" ht="12"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row>
    <row r="887" spans="1:38" ht="12"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row>
    <row r="888" spans="1:38" ht="12"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row>
    <row r="889" spans="1:38" ht="12"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row>
    <row r="890" spans="1:38" ht="12"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row>
    <row r="891" spans="1:38" ht="12"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row>
    <row r="892" spans="1:38" ht="12"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row>
    <row r="893" spans="1:38" ht="12"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row>
    <row r="894" spans="1:38" ht="12"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row>
    <row r="895" spans="1:38" ht="12"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row>
    <row r="896" spans="1:38" ht="12"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row>
    <row r="897" spans="1:38" ht="12"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row>
    <row r="898" spans="1:38" ht="12"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row>
    <row r="899" spans="1:38" ht="12"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row>
    <row r="900" spans="1:38" ht="12"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row>
    <row r="901" spans="1:38" ht="12"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row>
    <row r="902" spans="1:38" ht="12"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row>
    <row r="903" spans="1:38" ht="12"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row>
    <row r="904" spans="1:38" ht="12"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row>
    <row r="905" spans="1:38" ht="12"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row>
    <row r="906" spans="1:38" ht="12"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row>
    <row r="907" spans="1:38" ht="12"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row>
    <row r="908" spans="1:38" ht="12"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row>
    <row r="909" spans="1:38" ht="12"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row>
    <row r="910" spans="1:38" ht="12"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row>
    <row r="911" spans="1:38" ht="12"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row>
    <row r="912" spans="1:38" ht="12"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row>
    <row r="913" spans="1:38" ht="12"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row>
    <row r="914" spans="1:38" ht="12"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row>
    <row r="915" spans="1:38" ht="12"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row>
    <row r="916" spans="1:38" ht="12"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row>
    <row r="917" spans="1:38" ht="12"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row>
    <row r="918" spans="1:38" ht="12"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row>
    <row r="919" spans="1:38" ht="12"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row>
    <row r="920" spans="1:38" ht="12"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row>
    <row r="921" spans="1:38" ht="12"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row>
    <row r="922" spans="1:38" ht="12"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row>
    <row r="923" spans="1:38" ht="12"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row>
    <row r="924" spans="1:38" ht="12"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row>
    <row r="925" spans="1:38" ht="12"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row>
    <row r="926" spans="1:38" ht="12"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row>
    <row r="927" spans="1:38" ht="12"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row>
    <row r="928" spans="1:38" ht="12"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row>
    <row r="929" spans="1:38" ht="12"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row>
    <row r="930" spans="1:38" ht="12"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row>
    <row r="931" spans="1:38" ht="12"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row>
    <row r="932" spans="1:38" ht="12"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row>
    <row r="933" spans="1:38" ht="12"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row>
    <row r="934" spans="1:38" ht="12"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row>
    <row r="935" spans="1:38" ht="12"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row>
    <row r="936" spans="1:38" ht="12"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row>
    <row r="937" spans="1:38" ht="12"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row>
    <row r="938" spans="1:38" ht="12"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row>
    <row r="939" spans="1:38" ht="12"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row>
    <row r="940" spans="1:38" ht="12"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row>
    <row r="941" spans="1:38" ht="12"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row>
    <row r="942" spans="1:38" ht="12"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row>
    <row r="943" spans="1:38" ht="12"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row>
    <row r="944" spans="1:38" ht="12"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row>
    <row r="945" spans="1:38" ht="12"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row>
    <row r="946" spans="1:38" ht="12"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row>
    <row r="947" spans="1:38" ht="12"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row>
    <row r="948" spans="1:38" ht="12"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row>
    <row r="949" spans="1:38" ht="12"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row>
    <row r="950" spans="1:38" ht="12"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row>
    <row r="951" spans="1:38" ht="12"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row>
    <row r="952" spans="1:38" ht="12"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row>
    <row r="953" spans="1:38" ht="12"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row>
    <row r="954" spans="1:38" ht="12"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row>
    <row r="955" spans="1:38" ht="12"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row>
    <row r="956" spans="1:38" ht="12"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row>
    <row r="957" spans="1:38" ht="12"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row>
    <row r="958" spans="1:38" ht="12"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row>
    <row r="959" spans="1:38" ht="12"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row>
    <row r="960" spans="1:38" ht="12"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row>
    <row r="961" spans="1:38" ht="12"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row>
    <row r="962" spans="1:38" ht="12"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row>
    <row r="963" spans="1:38" ht="12"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row>
    <row r="964" spans="1:38" ht="12"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row>
    <row r="965" spans="1:38" ht="12"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row>
    <row r="966" spans="1:38" ht="12"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row>
    <row r="967" spans="1:38" ht="12"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row>
    <row r="968" spans="1:38" ht="12"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row>
    <row r="969" spans="1:38" ht="12"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row>
    <row r="970" spans="1:38" ht="12"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row>
    <row r="971" spans="1:38" ht="12"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row>
    <row r="972" spans="1:38" ht="12"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row>
    <row r="973" spans="1:38" ht="12"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row>
    <row r="974" spans="1:38" ht="12"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row>
    <row r="975" spans="1:38" ht="12"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row>
    <row r="976" spans="1:38" ht="12"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row>
    <row r="977" spans="1:38" ht="12"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row>
    <row r="978" spans="1:38" ht="12"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row>
    <row r="979" spans="1:38" ht="12"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row>
    <row r="980" spans="1:38" ht="12"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row>
    <row r="981" spans="1:38" ht="12"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row>
    <row r="982" spans="1:38" ht="12"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row>
    <row r="983" spans="1:38" ht="12"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row>
    <row r="984" spans="1:38" ht="12"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row>
    <row r="985" spans="1:38" ht="12"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row>
    <row r="986" spans="1:38" ht="12"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row>
    <row r="987" spans="1:38" ht="12"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row>
    <row r="988" spans="1:38" ht="12"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row>
    <row r="989" spans="1:38" ht="12"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row>
    <row r="990" spans="1:38" ht="12"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row>
    <row r="991" spans="1:38" ht="12"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row>
    <row r="992" spans="1:38" ht="12"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row>
    <row r="993" spans="1:38" ht="12"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row>
    <row r="994" spans="1:38" ht="12"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row>
    <row r="995" spans="1:38" ht="12"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row>
    <row r="996" spans="1:38" ht="12"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row>
    <row r="997" spans="1:38" ht="12"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row>
    <row r="998" spans="1:38" ht="12"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row>
    <row r="999" spans="1:38" ht="12"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row>
    <row r="1000" spans="1:38" ht="12"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row>
  </sheetData>
  <mergeCells count="5">
    <mergeCell ref="A1:A3"/>
    <mergeCell ref="A4:A5"/>
    <mergeCell ref="A43:AD43"/>
    <mergeCell ref="A44:AD44"/>
    <mergeCell ref="A46:AD46"/>
  </mergeCells>
  <pageMargins left="0.75" right="0.75" top="1" bottom="1"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B100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2.6328125" defaultRowHeight="15" customHeight="1" x14ac:dyDescent="0.25"/>
  <cols>
    <col min="1" max="1" width="62.453125" customWidth="1"/>
    <col min="2" max="2" width="10.453125" customWidth="1"/>
    <col min="3" max="3" width="2.453125" customWidth="1"/>
    <col min="4" max="4" width="10.453125" customWidth="1"/>
    <col min="5" max="5" width="2.453125" customWidth="1"/>
    <col min="6" max="6" width="10.453125" customWidth="1"/>
    <col min="7" max="7" width="2.453125" customWidth="1"/>
    <col min="8" max="8" width="10.453125" customWidth="1"/>
    <col min="9" max="9" width="2.453125" customWidth="1"/>
    <col min="10" max="10" width="10.453125" customWidth="1"/>
    <col min="11" max="11" width="2.453125" customWidth="1"/>
    <col min="12" max="12" width="10.453125" customWidth="1"/>
    <col min="13" max="13" width="2.453125" customWidth="1"/>
    <col min="14" max="14" width="10.453125" customWidth="1"/>
    <col min="15" max="15" width="2.453125" customWidth="1"/>
    <col min="16" max="16" width="10.453125" customWidth="1"/>
    <col min="17" max="17" width="2.453125" customWidth="1"/>
    <col min="18" max="18" width="11" customWidth="1"/>
    <col min="19" max="19" width="2.453125" customWidth="1"/>
    <col min="20" max="20" width="11" customWidth="1"/>
    <col min="21" max="21" width="2.453125" customWidth="1"/>
    <col min="22" max="22" width="11" customWidth="1"/>
    <col min="23" max="23" width="2.453125" customWidth="1"/>
    <col min="24" max="24" width="11" customWidth="1"/>
    <col min="25" max="25" width="2.453125" customWidth="1"/>
    <col min="26" max="26" width="11" customWidth="1"/>
    <col min="27" max="27" width="2.453125" customWidth="1"/>
    <col min="28" max="28" width="11" customWidth="1"/>
  </cols>
  <sheetData>
    <row r="1" spans="1:28" ht="16.5" customHeight="1" x14ac:dyDescent="0.25">
      <c r="A1" s="168" t="s">
        <v>80</v>
      </c>
      <c r="B1" s="19"/>
      <c r="C1" s="19"/>
      <c r="D1" s="19"/>
      <c r="E1" s="19"/>
      <c r="F1" s="19"/>
      <c r="G1" s="19"/>
      <c r="H1" s="19"/>
      <c r="I1" s="19"/>
      <c r="J1" s="19"/>
      <c r="K1" s="19"/>
      <c r="L1" s="19"/>
      <c r="M1" s="19"/>
      <c r="N1" s="19"/>
      <c r="O1" s="19"/>
      <c r="P1" s="19"/>
      <c r="Q1" s="19"/>
      <c r="R1" s="19"/>
      <c r="S1" s="19"/>
      <c r="T1" s="19"/>
      <c r="U1" s="19"/>
      <c r="V1" s="19"/>
      <c r="W1" s="19"/>
      <c r="X1" s="19"/>
      <c r="Y1" s="19"/>
      <c r="Z1" s="19"/>
      <c r="AA1" s="19"/>
      <c r="AB1" s="19"/>
    </row>
    <row r="2" spans="1:28" ht="16.5" customHeight="1" x14ac:dyDescent="0.25">
      <c r="A2" s="164"/>
      <c r="B2" s="19"/>
      <c r="C2" s="19"/>
      <c r="D2" s="19"/>
      <c r="E2" s="19"/>
      <c r="F2" s="19"/>
      <c r="G2" s="19"/>
      <c r="H2" s="19"/>
      <c r="I2" s="19"/>
      <c r="J2" s="19"/>
      <c r="K2" s="19"/>
      <c r="L2" s="19"/>
      <c r="M2" s="19"/>
      <c r="N2" s="19"/>
      <c r="O2" s="19"/>
      <c r="P2" s="19"/>
      <c r="Q2" s="19"/>
      <c r="R2" s="19"/>
      <c r="S2" s="19"/>
      <c r="T2" s="19"/>
      <c r="U2" s="19"/>
      <c r="V2" s="19"/>
      <c r="W2" s="19"/>
      <c r="X2" s="19"/>
      <c r="Y2" s="19"/>
      <c r="Z2" s="19"/>
      <c r="AA2" s="19"/>
      <c r="AB2" s="19"/>
    </row>
    <row r="3" spans="1:28" ht="16.5" customHeight="1" x14ac:dyDescent="0.25">
      <c r="A3" s="164"/>
      <c r="B3" s="19"/>
      <c r="C3" s="19"/>
      <c r="D3" s="19"/>
      <c r="E3" s="19"/>
      <c r="F3" s="19"/>
      <c r="G3" s="19"/>
      <c r="H3" s="19"/>
      <c r="I3" s="19"/>
      <c r="J3" s="19"/>
      <c r="K3" s="19"/>
      <c r="L3" s="19"/>
      <c r="M3" s="19"/>
      <c r="N3" s="19"/>
      <c r="O3" s="19"/>
      <c r="P3" s="19"/>
      <c r="Q3" s="19"/>
      <c r="R3" s="19"/>
      <c r="S3" s="19"/>
      <c r="T3" s="19"/>
      <c r="U3" s="19"/>
      <c r="V3" s="19"/>
      <c r="W3" s="19"/>
      <c r="X3" s="19"/>
      <c r="Y3" s="19"/>
      <c r="Z3" s="19"/>
      <c r="AA3" s="19"/>
      <c r="AB3" s="19"/>
    </row>
    <row r="4" spans="1:28" ht="16.5" customHeight="1" x14ac:dyDescent="0.25">
      <c r="A4" s="163" t="s">
        <v>81</v>
      </c>
      <c r="B4" s="3"/>
      <c r="C4" s="3"/>
      <c r="D4" s="3"/>
      <c r="E4" s="3"/>
      <c r="F4" s="3"/>
      <c r="G4" s="3"/>
      <c r="H4" s="3"/>
      <c r="I4" s="3"/>
      <c r="J4" s="3"/>
      <c r="K4" s="3"/>
      <c r="L4" s="3"/>
      <c r="M4" s="3"/>
      <c r="N4" s="3"/>
      <c r="O4" s="3"/>
      <c r="P4" s="3"/>
      <c r="Q4" s="3"/>
      <c r="R4" s="3"/>
      <c r="S4" s="3"/>
      <c r="T4" s="3"/>
      <c r="U4" s="3"/>
      <c r="V4" s="3"/>
      <c r="W4" s="3"/>
      <c r="X4" s="3"/>
      <c r="Y4" s="3"/>
      <c r="Z4" s="3"/>
      <c r="AA4" s="3"/>
      <c r="AB4" s="3"/>
    </row>
    <row r="5" spans="1:28" ht="16.5" customHeight="1" x14ac:dyDescent="0.25">
      <c r="A5" s="164"/>
      <c r="B5" s="3"/>
      <c r="C5" s="3"/>
      <c r="D5" s="3"/>
      <c r="E5" s="3"/>
      <c r="F5" s="3"/>
      <c r="G5" s="3"/>
      <c r="H5" s="3"/>
      <c r="I5" s="3"/>
      <c r="J5" s="3"/>
      <c r="K5" s="3"/>
      <c r="L5" s="3"/>
      <c r="M5" s="3"/>
      <c r="N5" s="3"/>
      <c r="O5" s="3"/>
      <c r="P5" s="3"/>
      <c r="Q5" s="3"/>
      <c r="R5" s="3"/>
      <c r="S5" s="3"/>
      <c r="T5" s="3"/>
      <c r="U5" s="3"/>
      <c r="V5" s="3"/>
      <c r="W5" s="3"/>
      <c r="X5" s="3"/>
      <c r="Y5" s="3"/>
      <c r="Z5" s="3"/>
      <c r="AA5" s="3"/>
      <c r="AB5" s="3"/>
    </row>
    <row r="6" spans="1:28" ht="16.5" customHeight="1" x14ac:dyDescent="0.25">
      <c r="A6" s="3"/>
      <c r="B6" s="20" t="s">
        <v>3</v>
      </c>
      <c r="C6" s="5"/>
      <c r="D6" s="20" t="s">
        <v>4</v>
      </c>
      <c r="E6" s="5"/>
      <c r="F6" s="20" t="s">
        <v>5</v>
      </c>
      <c r="G6" s="5"/>
      <c r="H6" s="20" t="s">
        <v>6</v>
      </c>
      <c r="I6" s="5"/>
      <c r="J6" s="20" t="s">
        <v>7</v>
      </c>
      <c r="K6" s="5"/>
      <c r="L6" s="20" t="s">
        <v>8</v>
      </c>
      <c r="M6" s="5"/>
      <c r="N6" s="20" t="s">
        <v>9</v>
      </c>
      <c r="O6" s="5"/>
      <c r="P6" s="20" t="s">
        <v>10</v>
      </c>
      <c r="Q6" s="5"/>
      <c r="R6" s="20" t="s">
        <v>11</v>
      </c>
      <c r="S6" s="5"/>
      <c r="T6" s="20" t="s">
        <v>12</v>
      </c>
      <c r="U6" s="5"/>
      <c r="V6" s="20" t="s">
        <v>13</v>
      </c>
      <c r="W6" s="6"/>
      <c r="X6" s="20" t="s">
        <v>14</v>
      </c>
      <c r="Y6" s="6"/>
      <c r="Z6" s="20" t="s">
        <v>15</v>
      </c>
      <c r="AA6" s="6"/>
      <c r="AB6" s="20" t="s">
        <v>16</v>
      </c>
    </row>
    <row r="7" spans="1:28" ht="16.5" customHeight="1" x14ac:dyDescent="0.25">
      <c r="A7" s="3"/>
      <c r="B7" s="23" t="s">
        <v>82</v>
      </c>
      <c r="C7" s="5"/>
      <c r="D7" s="23" t="s">
        <v>82</v>
      </c>
      <c r="E7" s="5"/>
      <c r="F7" s="23" t="s">
        <v>82</v>
      </c>
      <c r="G7" s="5"/>
      <c r="H7" s="23" t="s">
        <v>82</v>
      </c>
      <c r="I7" s="5"/>
      <c r="J7" s="23" t="s">
        <v>82</v>
      </c>
      <c r="K7" s="5"/>
      <c r="L7" s="23" t="s">
        <v>82</v>
      </c>
      <c r="M7" s="5"/>
      <c r="N7" s="23" t="s">
        <v>82</v>
      </c>
      <c r="O7" s="5"/>
      <c r="P7" s="23" t="s">
        <v>82</v>
      </c>
      <c r="Q7" s="5"/>
      <c r="R7" s="23" t="s">
        <v>82</v>
      </c>
      <c r="S7" s="5"/>
      <c r="T7" s="23" t="s">
        <v>82</v>
      </c>
      <c r="U7" s="5"/>
      <c r="V7" s="23" t="s">
        <v>82</v>
      </c>
      <c r="W7" s="6"/>
      <c r="X7" s="23" t="s">
        <v>82</v>
      </c>
      <c r="Y7" s="6"/>
      <c r="Z7" s="23" t="s">
        <v>82</v>
      </c>
      <c r="AA7" s="6"/>
      <c r="AB7" s="23" t="s">
        <v>82</v>
      </c>
    </row>
    <row r="8" spans="1:28" ht="16.5" customHeight="1" x14ac:dyDescent="0.25">
      <c r="A8" s="66" t="s">
        <v>83</v>
      </c>
      <c r="B8" s="43"/>
      <c r="C8" s="5"/>
      <c r="D8" s="43"/>
      <c r="E8" s="5"/>
      <c r="F8" s="43"/>
      <c r="G8" s="5"/>
      <c r="H8" s="43"/>
      <c r="I8" s="5"/>
      <c r="J8" s="43"/>
      <c r="K8" s="6"/>
      <c r="L8" s="43"/>
      <c r="M8" s="5"/>
      <c r="N8" s="43"/>
      <c r="O8" s="5"/>
      <c r="P8" s="43"/>
      <c r="Q8" s="5"/>
      <c r="R8" s="43"/>
      <c r="S8" s="5"/>
      <c r="T8" s="43"/>
      <c r="U8" s="5"/>
      <c r="V8" s="43"/>
      <c r="W8" s="6"/>
      <c r="X8" s="43"/>
      <c r="Y8" s="6"/>
      <c r="Z8" s="43"/>
      <c r="AA8" s="6"/>
      <c r="AB8" s="43"/>
    </row>
    <row r="9" spans="1:28" ht="12.75" customHeight="1" x14ac:dyDescent="0.25">
      <c r="A9" s="1" t="s">
        <v>84</v>
      </c>
      <c r="B9" s="45">
        <v>236552</v>
      </c>
      <c r="C9" s="5"/>
      <c r="D9" s="45">
        <v>62203</v>
      </c>
      <c r="E9" s="5"/>
      <c r="F9" s="45">
        <v>50065</v>
      </c>
      <c r="G9" s="5"/>
      <c r="H9" s="45">
        <v>62508</v>
      </c>
      <c r="I9" s="5"/>
      <c r="J9" s="45">
        <v>103584</v>
      </c>
      <c r="K9" s="6"/>
      <c r="L9" s="45">
        <v>77426</v>
      </c>
      <c r="M9" s="5"/>
      <c r="N9" s="45">
        <v>25697</v>
      </c>
      <c r="O9" s="5"/>
      <c r="P9" s="45">
        <v>44227</v>
      </c>
      <c r="Q9" s="5"/>
      <c r="R9" s="45">
        <v>35279</v>
      </c>
      <c r="S9" s="5"/>
      <c r="T9" s="45">
        <v>45021</v>
      </c>
      <c r="U9" s="5"/>
      <c r="V9" s="45">
        <v>183023</v>
      </c>
      <c r="W9" s="6"/>
      <c r="X9" s="45">
        <v>277053</v>
      </c>
      <c r="Y9" s="6"/>
      <c r="Z9" s="45">
        <v>130313</v>
      </c>
      <c r="AA9" s="6"/>
      <c r="AB9" s="45">
        <v>203775</v>
      </c>
    </row>
    <row r="10" spans="1:28" ht="12.75" customHeight="1" x14ac:dyDescent="0.25">
      <c r="A10" s="1" t="s">
        <v>85</v>
      </c>
      <c r="B10" s="63">
        <v>529</v>
      </c>
      <c r="C10" s="5"/>
      <c r="D10" s="67">
        <v>0</v>
      </c>
      <c r="E10" s="5"/>
      <c r="F10" s="67">
        <v>0</v>
      </c>
      <c r="G10" s="5"/>
      <c r="H10" s="63">
        <v>13857</v>
      </c>
      <c r="I10" s="5"/>
      <c r="J10" s="63">
        <v>6910</v>
      </c>
      <c r="K10" s="6"/>
      <c r="L10" s="68">
        <v>7893</v>
      </c>
      <c r="M10" s="5"/>
      <c r="N10" s="67">
        <v>0</v>
      </c>
      <c r="O10" s="5"/>
      <c r="P10" s="67">
        <v>0</v>
      </c>
      <c r="Q10" s="5"/>
      <c r="R10" s="67">
        <v>0</v>
      </c>
      <c r="S10" s="5"/>
      <c r="T10" s="67">
        <v>0</v>
      </c>
      <c r="U10" s="5"/>
      <c r="V10" s="63">
        <v>152248</v>
      </c>
      <c r="W10" s="6"/>
      <c r="X10" s="63">
        <v>49952</v>
      </c>
      <c r="Y10" s="6"/>
      <c r="Z10" s="63">
        <v>38540</v>
      </c>
      <c r="AA10" s="6"/>
      <c r="AB10" s="63">
        <v>4500</v>
      </c>
    </row>
    <row r="11" spans="1:28" ht="12.75" customHeight="1" x14ac:dyDescent="0.25">
      <c r="A11" s="1" t="s">
        <v>86</v>
      </c>
      <c r="B11" s="45"/>
      <c r="C11" s="5"/>
      <c r="D11" s="45"/>
      <c r="E11" s="5"/>
      <c r="F11" s="45"/>
      <c r="G11" s="5"/>
      <c r="H11" s="45"/>
      <c r="I11" s="5"/>
      <c r="J11" s="45"/>
      <c r="K11" s="6"/>
      <c r="L11" s="45"/>
      <c r="M11" s="5"/>
      <c r="N11" s="45"/>
      <c r="O11" s="5"/>
      <c r="P11" s="45"/>
      <c r="Q11" s="5"/>
      <c r="R11" s="45"/>
      <c r="S11" s="5"/>
      <c r="T11" s="45"/>
      <c r="U11" s="5"/>
      <c r="V11" s="63">
        <v>50713</v>
      </c>
      <c r="W11" s="6"/>
      <c r="X11" s="63">
        <v>0</v>
      </c>
      <c r="Y11" s="6"/>
      <c r="Z11" s="63">
        <v>4497</v>
      </c>
      <c r="AA11" s="6"/>
      <c r="AB11" s="63">
        <v>0</v>
      </c>
    </row>
    <row r="12" spans="1:28" ht="12.75" customHeight="1" x14ac:dyDescent="0.25">
      <c r="A12" s="1" t="s">
        <v>87</v>
      </c>
      <c r="B12" s="31">
        <v>0</v>
      </c>
      <c r="C12" s="5"/>
      <c r="D12" s="31">
        <v>0</v>
      </c>
      <c r="E12" s="5"/>
      <c r="F12" s="31">
        <v>-8750</v>
      </c>
      <c r="G12" s="5"/>
      <c r="H12" s="31">
        <v>-37575</v>
      </c>
      <c r="I12" s="5"/>
      <c r="J12" s="31">
        <v>-21057</v>
      </c>
      <c r="K12" s="6"/>
      <c r="L12" s="31">
        <v>-21717</v>
      </c>
      <c r="M12" s="5"/>
      <c r="N12" s="31">
        <v>-28926</v>
      </c>
      <c r="O12" s="5"/>
      <c r="P12" s="31">
        <v>-59259</v>
      </c>
      <c r="Q12" s="5"/>
      <c r="R12" s="31">
        <v>-81277</v>
      </c>
      <c r="S12" s="5"/>
      <c r="T12" s="31">
        <v>-17933</v>
      </c>
      <c r="U12" s="5"/>
      <c r="V12" s="31">
        <v>-9895</v>
      </c>
      <c r="W12" s="6"/>
      <c r="X12" s="31">
        <v>-10386</v>
      </c>
      <c r="Y12" s="6"/>
      <c r="Z12" s="31">
        <v>-10713</v>
      </c>
      <c r="AA12" s="6"/>
      <c r="AB12" s="31">
        <v>-12488</v>
      </c>
    </row>
    <row r="13" spans="1:28" ht="12.75" customHeight="1" x14ac:dyDescent="0.25">
      <c r="A13" s="1" t="s">
        <v>88</v>
      </c>
      <c r="B13" s="31">
        <v>0</v>
      </c>
      <c r="C13" s="5"/>
      <c r="D13" s="31">
        <v>-227387</v>
      </c>
      <c r="E13" s="5"/>
      <c r="F13" s="31">
        <v>-227037</v>
      </c>
      <c r="G13" s="5"/>
      <c r="H13" s="31">
        <v>-406994</v>
      </c>
      <c r="I13" s="5"/>
      <c r="J13" s="31">
        <v>-493039</v>
      </c>
      <c r="K13" s="6"/>
      <c r="L13" s="31">
        <v>-656794</v>
      </c>
      <c r="M13" s="5"/>
      <c r="N13" s="31">
        <v>-847730</v>
      </c>
      <c r="O13" s="5"/>
      <c r="P13" s="31">
        <v>-767585</v>
      </c>
      <c r="Q13" s="5"/>
      <c r="R13" s="31">
        <v>-942290</v>
      </c>
      <c r="S13" s="5"/>
      <c r="T13" s="31">
        <v>-1415657</v>
      </c>
      <c r="U13" s="5"/>
      <c r="V13" s="31">
        <v>-1732511</v>
      </c>
      <c r="W13" s="6"/>
      <c r="X13" s="31">
        <v>-1675562</v>
      </c>
      <c r="Y13" s="6"/>
      <c r="Z13" s="31">
        <v>-1627243</v>
      </c>
      <c r="AA13" s="6"/>
      <c r="AB13" s="31">
        <v>-1591807</v>
      </c>
    </row>
    <row r="14" spans="1:28" ht="12.75" customHeight="1" x14ac:dyDescent="0.25">
      <c r="A14" s="1" t="s">
        <v>89</v>
      </c>
      <c r="B14" s="36">
        <v>0</v>
      </c>
      <c r="C14" s="5"/>
      <c r="D14" s="36">
        <v>-1613</v>
      </c>
      <c r="E14" s="5"/>
      <c r="F14" s="36">
        <v>-2963</v>
      </c>
      <c r="G14" s="5"/>
      <c r="H14" s="36">
        <v>-3490</v>
      </c>
      <c r="I14" s="5"/>
      <c r="J14" s="36">
        <v>-8940</v>
      </c>
      <c r="K14" s="6"/>
      <c r="L14" s="36">
        <v>-7386</v>
      </c>
      <c r="M14" s="5"/>
      <c r="N14" s="36">
        <v>-5922</v>
      </c>
      <c r="O14" s="5"/>
      <c r="P14" s="36">
        <v>-12585</v>
      </c>
      <c r="Q14" s="5"/>
      <c r="R14" s="36">
        <v>-12018</v>
      </c>
      <c r="S14" s="5"/>
      <c r="T14" s="36">
        <v>-48587</v>
      </c>
      <c r="U14" s="5"/>
      <c r="V14" s="36">
        <v>-22450</v>
      </c>
      <c r="W14" s="6"/>
      <c r="X14" s="36">
        <v>-19417</v>
      </c>
      <c r="Y14" s="6"/>
      <c r="Z14" s="36">
        <v>-16033</v>
      </c>
      <c r="AA14" s="6"/>
      <c r="AB14" s="36">
        <v>-12312</v>
      </c>
    </row>
    <row r="15" spans="1:28" ht="12.75" customHeight="1" x14ac:dyDescent="0.25">
      <c r="A15" s="66" t="s">
        <v>90</v>
      </c>
      <c r="B15" s="69">
        <f>SUM(B9:B14)</f>
        <v>237081</v>
      </c>
      <c r="C15" s="5"/>
      <c r="D15" s="69">
        <f>SUM(D9:D14)</f>
        <v>-166797</v>
      </c>
      <c r="E15" s="5"/>
      <c r="F15" s="69">
        <f>SUM(F9:F14)</f>
        <v>-188685</v>
      </c>
      <c r="G15" s="5"/>
      <c r="H15" s="69">
        <f>SUM(H9:H14)</f>
        <v>-371694</v>
      </c>
      <c r="I15" s="5"/>
      <c r="J15" s="69">
        <f>SUM(J9:J14)</f>
        <v>-412542</v>
      </c>
      <c r="K15" s="6"/>
      <c r="L15" s="69">
        <f>SUM(L9:L14)</f>
        <v>-600578</v>
      </c>
      <c r="M15" s="5"/>
      <c r="N15" s="69">
        <f>SUM(N9:N14)</f>
        <v>-856881</v>
      </c>
      <c r="O15" s="5"/>
      <c r="P15" s="69">
        <f>SUM(P9:P14)</f>
        <v>-795202</v>
      </c>
      <c r="Q15" s="5"/>
      <c r="R15" s="69">
        <f>SUM(R9:R14)</f>
        <v>-1000306</v>
      </c>
      <c r="S15" s="5"/>
      <c r="T15" s="69">
        <f>SUM(T9:T14)</f>
        <v>-1437156</v>
      </c>
      <c r="U15" s="5"/>
      <c r="V15" s="69">
        <f>SUM(V9:V14)</f>
        <v>-1378872</v>
      </c>
      <c r="W15" s="6"/>
      <c r="X15" s="69">
        <f>SUM(X9:X14)</f>
        <v>-1378360</v>
      </c>
      <c r="Y15" s="6"/>
      <c r="Z15" s="69">
        <f>SUM(Z9:Z14)</f>
        <v>-1480639</v>
      </c>
      <c r="AA15" s="6"/>
      <c r="AB15" s="69">
        <f>SUM(AB9:AB14)</f>
        <v>-1408332</v>
      </c>
    </row>
    <row r="16" spans="1:28" ht="12" customHeight="1" x14ac:dyDescent="0.25">
      <c r="A16" s="3"/>
      <c r="B16" s="17"/>
      <c r="C16" s="3"/>
      <c r="D16" s="17"/>
      <c r="E16" s="3"/>
      <c r="F16" s="17"/>
      <c r="G16" s="3"/>
      <c r="H16" s="17"/>
      <c r="I16" s="3"/>
      <c r="J16" s="17"/>
      <c r="K16" s="3"/>
      <c r="L16" s="17"/>
      <c r="M16" s="3"/>
      <c r="N16" s="17"/>
      <c r="O16" s="3"/>
      <c r="P16" s="17"/>
      <c r="Q16" s="3"/>
      <c r="R16" s="17"/>
      <c r="S16" s="3"/>
      <c r="T16" s="17"/>
      <c r="U16" s="3"/>
      <c r="V16" s="17"/>
      <c r="W16" s="3"/>
      <c r="X16" s="17"/>
      <c r="Y16" s="3"/>
      <c r="Z16" s="17"/>
      <c r="AA16" s="3"/>
      <c r="AB16" s="17"/>
    </row>
    <row r="17" spans="1:28" ht="12" customHeight="1" x14ac:dyDescent="0.25">
      <c r="A17" s="42"/>
      <c r="B17" s="18"/>
      <c r="C17" s="18"/>
      <c r="D17" s="18"/>
      <c r="E17" s="18"/>
      <c r="F17" s="18"/>
      <c r="G17" s="18"/>
      <c r="H17" s="18"/>
      <c r="I17" s="18"/>
      <c r="J17" s="18"/>
      <c r="K17" s="18"/>
      <c r="L17" s="18"/>
      <c r="M17" s="18"/>
      <c r="N17" s="18"/>
      <c r="O17" s="18"/>
      <c r="P17" s="18"/>
      <c r="Q17" s="18"/>
      <c r="R17" s="18"/>
      <c r="S17" s="18"/>
      <c r="T17" s="18"/>
      <c r="U17" s="18"/>
      <c r="V17" s="18"/>
      <c r="W17" s="3"/>
      <c r="X17" s="18"/>
      <c r="Y17" s="3"/>
      <c r="Z17" s="18"/>
      <c r="AA17" s="3"/>
      <c r="AB17" s="18"/>
    </row>
    <row r="18" spans="1:28" ht="12" customHeight="1" x14ac:dyDescent="0.25">
      <c r="A18" s="66" t="s">
        <v>91</v>
      </c>
      <c r="B18" s="70"/>
      <c r="C18" s="70"/>
      <c r="D18" s="70"/>
      <c r="E18" s="70"/>
      <c r="F18" s="70"/>
      <c r="G18" s="70"/>
      <c r="H18" s="70"/>
      <c r="I18" s="70"/>
      <c r="J18" s="70"/>
      <c r="K18" s="70"/>
      <c r="L18" s="70"/>
      <c r="M18" s="70"/>
      <c r="N18" s="70"/>
      <c r="O18" s="70"/>
      <c r="P18" s="18"/>
      <c r="Q18" s="18"/>
      <c r="R18" s="18"/>
      <c r="S18" s="18"/>
      <c r="T18" s="18"/>
      <c r="U18" s="18"/>
      <c r="V18" s="18"/>
      <c r="W18" s="3"/>
      <c r="X18" s="18"/>
      <c r="Y18" s="3"/>
      <c r="Z18" s="18"/>
      <c r="AA18" s="3"/>
      <c r="AB18" s="18"/>
    </row>
    <row r="19" spans="1:28" ht="12" customHeight="1" x14ac:dyDescent="0.25">
      <c r="A19" s="1" t="s">
        <v>92</v>
      </c>
      <c r="B19" s="71" t="s">
        <v>93</v>
      </c>
      <c r="C19" s="70"/>
      <c r="D19" s="71" t="s">
        <v>93</v>
      </c>
      <c r="E19" s="17"/>
      <c r="F19" s="71" t="s">
        <v>93</v>
      </c>
      <c r="G19" s="72"/>
      <c r="H19" s="71" t="s">
        <v>93</v>
      </c>
      <c r="I19" s="70"/>
      <c r="J19" s="73">
        <v>-275000</v>
      </c>
      <c r="K19" s="17"/>
      <c r="L19" s="73">
        <v>-275000</v>
      </c>
      <c r="M19" s="17"/>
      <c r="N19" s="73">
        <v>-275000</v>
      </c>
      <c r="O19" s="70"/>
      <c r="P19" s="73">
        <v>-400000</v>
      </c>
      <c r="Q19" s="17"/>
      <c r="R19" s="73">
        <v>-400000</v>
      </c>
      <c r="S19" s="70"/>
      <c r="T19" s="73">
        <v>-600000</v>
      </c>
      <c r="U19" s="17"/>
      <c r="V19" s="73">
        <v>-600000</v>
      </c>
      <c r="W19" s="17"/>
      <c r="X19" s="73">
        <v>-600000</v>
      </c>
      <c r="Y19" s="3"/>
      <c r="Z19" s="73">
        <v>-548300</v>
      </c>
      <c r="AA19" s="3"/>
      <c r="AB19" s="73">
        <v>-522135</v>
      </c>
    </row>
    <row r="20" spans="1:28" ht="12.75" customHeight="1" x14ac:dyDescent="0.25">
      <c r="A20" s="1" t="s">
        <v>94</v>
      </c>
      <c r="B20" s="74" t="s">
        <v>93</v>
      </c>
      <c r="C20" s="70"/>
      <c r="D20" s="74" t="s">
        <v>93</v>
      </c>
      <c r="E20" s="17"/>
      <c r="F20" s="31">
        <v>-98750</v>
      </c>
      <c r="G20" s="17"/>
      <c r="H20" s="31">
        <v>-153859</v>
      </c>
      <c r="I20" s="70"/>
      <c r="J20" s="31">
        <v>-154000</v>
      </c>
      <c r="K20" s="17"/>
      <c r="L20" s="31">
        <v>-140000</v>
      </c>
      <c r="M20" s="17"/>
      <c r="N20" s="31">
        <v>-124000</v>
      </c>
      <c r="O20" s="70"/>
      <c r="P20" s="31">
        <v>-285000</v>
      </c>
      <c r="Q20" s="17"/>
      <c r="R20" s="31">
        <v>-505209</v>
      </c>
      <c r="S20" s="70"/>
      <c r="T20" s="31">
        <v>-148125</v>
      </c>
      <c r="U20" s="17"/>
      <c r="V20" s="31">
        <v>-1152021</v>
      </c>
      <c r="W20" s="17"/>
      <c r="X20" s="31">
        <v>-1097302</v>
      </c>
      <c r="Y20" s="3"/>
      <c r="Z20" s="31">
        <v>-1098613</v>
      </c>
      <c r="AA20" s="3"/>
      <c r="AB20" s="31">
        <v>-1084627</v>
      </c>
    </row>
    <row r="21" spans="1:28" ht="16.5" customHeight="1" x14ac:dyDescent="0.25">
      <c r="A21" s="1" t="s">
        <v>95</v>
      </c>
      <c r="B21" s="74" t="s">
        <v>93</v>
      </c>
      <c r="C21" s="70"/>
      <c r="D21" s="74" t="s">
        <v>93</v>
      </c>
      <c r="E21" s="17"/>
      <c r="F21" s="74" t="s">
        <v>93</v>
      </c>
      <c r="G21" s="72"/>
      <c r="H21" s="74" t="s">
        <v>93</v>
      </c>
      <c r="I21" s="70"/>
      <c r="J21" s="31">
        <v>0</v>
      </c>
      <c r="K21" s="17"/>
      <c r="L21" s="31">
        <v>0</v>
      </c>
      <c r="M21" s="17"/>
      <c r="N21" s="31">
        <v>0</v>
      </c>
      <c r="O21" s="70"/>
      <c r="P21" s="31">
        <v>0</v>
      </c>
      <c r="Q21" s="17"/>
      <c r="R21" s="31">
        <v>0</v>
      </c>
      <c r="S21" s="70"/>
      <c r="T21" s="31">
        <v>-300000</v>
      </c>
      <c r="U21" s="17"/>
      <c r="V21" s="31">
        <v>0</v>
      </c>
      <c r="W21" s="17"/>
      <c r="X21" s="31">
        <v>0</v>
      </c>
      <c r="Y21" s="3"/>
      <c r="Z21" s="31">
        <v>0</v>
      </c>
      <c r="AA21" s="3"/>
      <c r="AB21" s="31">
        <v>0</v>
      </c>
    </row>
    <row r="22" spans="1:28" ht="16.5" customHeight="1" x14ac:dyDescent="0.25">
      <c r="A22" s="1" t="s">
        <v>96</v>
      </c>
      <c r="B22" s="74" t="s">
        <v>93</v>
      </c>
      <c r="C22" s="70"/>
      <c r="D22" s="31">
        <v>-229000</v>
      </c>
      <c r="E22" s="17"/>
      <c r="F22" s="31">
        <v>-140000</v>
      </c>
      <c r="G22" s="17"/>
      <c r="H22" s="31">
        <v>-294200</v>
      </c>
      <c r="I22" s="70"/>
      <c r="J22" s="31">
        <v>-77507</v>
      </c>
      <c r="K22" s="17"/>
      <c r="L22" s="31">
        <v>-260809</v>
      </c>
      <c r="M22" s="17"/>
      <c r="N22" s="31">
        <v>-476037</v>
      </c>
      <c r="O22" s="70"/>
      <c r="P22" s="31">
        <v>-147414</v>
      </c>
      <c r="Q22" s="17"/>
      <c r="R22" s="31">
        <v>-116015</v>
      </c>
      <c r="S22" s="70"/>
      <c r="T22" s="31">
        <v>-422358</v>
      </c>
      <c r="U22" s="17"/>
      <c r="V22" s="31">
        <v>0</v>
      </c>
      <c r="W22" s="17"/>
      <c r="X22" s="31">
        <v>0</v>
      </c>
      <c r="Y22" s="19"/>
      <c r="Z22" s="31">
        <v>0</v>
      </c>
      <c r="AA22" s="19"/>
      <c r="AB22" s="31">
        <v>0</v>
      </c>
    </row>
    <row r="23" spans="1:28" ht="16.5" customHeight="1" x14ac:dyDescent="0.25">
      <c r="A23" s="1" t="s">
        <v>97</v>
      </c>
      <c r="B23" s="74" t="s">
        <v>93</v>
      </c>
      <c r="C23" s="70"/>
      <c r="D23" s="74" t="s">
        <v>93</v>
      </c>
      <c r="E23" s="17"/>
      <c r="F23" s="74" t="s">
        <v>93</v>
      </c>
      <c r="G23" s="72"/>
      <c r="H23" s="74" t="s">
        <v>93</v>
      </c>
      <c r="I23" s="70"/>
      <c r="J23" s="31">
        <v>-11500</v>
      </c>
      <c r="K23" s="17"/>
      <c r="L23" s="31">
        <v>-10088</v>
      </c>
      <c r="M23" s="17"/>
      <c r="N23" s="31">
        <v>-7541</v>
      </c>
      <c r="O23" s="70"/>
      <c r="P23" s="31">
        <v>-7015</v>
      </c>
      <c r="Q23" s="17"/>
      <c r="R23" s="31">
        <v>-14361</v>
      </c>
      <c r="S23" s="70"/>
      <c r="T23" s="31">
        <v>-11694</v>
      </c>
      <c r="U23" s="17"/>
      <c r="V23" s="31">
        <v>-12835</v>
      </c>
      <c r="W23" s="17"/>
      <c r="X23" s="31">
        <v>-8063</v>
      </c>
      <c r="Y23" s="19"/>
      <c r="Z23" s="31">
        <v>-7076</v>
      </c>
      <c r="AA23" s="19"/>
      <c r="AB23" s="31">
        <v>-9845</v>
      </c>
    </row>
    <row r="24" spans="1:28" ht="16.5" customHeight="1" x14ac:dyDescent="0.25">
      <c r="A24" s="1"/>
      <c r="B24" s="75"/>
      <c r="C24" s="70"/>
      <c r="D24" s="76"/>
      <c r="E24" s="17"/>
      <c r="F24" s="76"/>
      <c r="G24" s="17"/>
      <c r="H24" s="76"/>
      <c r="I24" s="70"/>
      <c r="J24" s="76"/>
      <c r="K24" s="17"/>
      <c r="L24" s="76"/>
      <c r="M24" s="17"/>
      <c r="N24" s="76"/>
      <c r="O24" s="70"/>
      <c r="P24" s="76"/>
      <c r="Q24" s="17"/>
      <c r="R24" s="76"/>
      <c r="S24" s="70"/>
      <c r="T24" s="76"/>
      <c r="U24" s="17"/>
      <c r="V24" s="76"/>
      <c r="W24" s="17"/>
      <c r="X24" s="76"/>
      <c r="Y24" s="19"/>
      <c r="Z24" s="76"/>
      <c r="AA24" s="19"/>
      <c r="AB24" s="76"/>
    </row>
    <row r="25" spans="1:28" ht="16.5" customHeight="1" x14ac:dyDescent="0.25">
      <c r="A25" s="1" t="s">
        <v>98</v>
      </c>
      <c r="B25" s="74" t="s">
        <v>93</v>
      </c>
      <c r="C25" s="70"/>
      <c r="D25" s="74" t="s">
        <v>93</v>
      </c>
      <c r="E25" s="72"/>
      <c r="F25" s="74" t="s">
        <v>93</v>
      </c>
      <c r="G25" s="72"/>
      <c r="H25" s="74" t="s">
        <v>93</v>
      </c>
      <c r="I25" s="77"/>
      <c r="J25" s="74" t="s">
        <v>93</v>
      </c>
      <c r="K25" s="17"/>
      <c r="L25" s="78">
        <v>2.11</v>
      </c>
      <c r="M25" s="79"/>
      <c r="N25" s="78">
        <v>3.37</v>
      </c>
      <c r="O25" s="70"/>
      <c r="P25" s="78">
        <v>2.71</v>
      </c>
      <c r="Q25" s="79"/>
      <c r="R25" s="78">
        <v>2.71</v>
      </c>
      <c r="S25" s="80"/>
      <c r="T25" s="78">
        <v>3.52</v>
      </c>
      <c r="U25" s="17"/>
      <c r="V25" s="78">
        <v>3.72</v>
      </c>
      <c r="W25" s="79"/>
      <c r="X25" s="78">
        <v>4.2300000000000004</v>
      </c>
      <c r="Y25" s="19"/>
      <c r="Z25" s="78">
        <v>3.9</v>
      </c>
      <c r="AA25" s="19"/>
      <c r="AB25" s="78">
        <v>2.97</v>
      </c>
    </row>
    <row r="26" spans="1:28" ht="16.5" customHeight="1" x14ac:dyDescent="0.25">
      <c r="A26" s="1" t="s">
        <v>99</v>
      </c>
      <c r="B26" s="81" t="s">
        <v>93</v>
      </c>
      <c r="C26" s="70"/>
      <c r="D26" s="81" t="s">
        <v>93</v>
      </c>
      <c r="E26" s="72"/>
      <c r="F26" s="81" t="s">
        <v>93</v>
      </c>
      <c r="G26" s="72"/>
      <c r="H26" s="81" t="s">
        <v>93</v>
      </c>
      <c r="I26" s="77"/>
      <c r="J26" s="81" t="s">
        <v>93</v>
      </c>
      <c r="K26" s="17"/>
      <c r="L26" s="82">
        <v>1.19</v>
      </c>
      <c r="M26" s="79"/>
      <c r="N26" s="82">
        <v>2.37</v>
      </c>
      <c r="O26" s="70"/>
      <c r="P26" s="82">
        <v>1.46</v>
      </c>
      <c r="Q26" s="79"/>
      <c r="R26" s="82">
        <v>1.7</v>
      </c>
      <c r="S26" s="80"/>
      <c r="T26" s="82">
        <v>2.12</v>
      </c>
      <c r="U26" s="17"/>
      <c r="V26" s="82">
        <v>2.16</v>
      </c>
      <c r="W26" s="79"/>
      <c r="X26" s="82">
        <v>2.42</v>
      </c>
      <c r="Y26" s="19"/>
      <c r="Z26" s="82">
        <v>2.4900000000000002</v>
      </c>
      <c r="AA26" s="19"/>
      <c r="AB26" s="82">
        <v>1.9</v>
      </c>
    </row>
    <row r="27" spans="1:28" ht="16.5" customHeight="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row>
    <row r="28" spans="1:28" ht="16.5" customHeight="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row>
    <row r="29" spans="1:28" ht="16.5" customHeight="1" x14ac:dyDescent="0.25">
      <c r="A29" s="19" t="s">
        <v>100</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row>
    <row r="30" spans="1:28" ht="16.5" customHeight="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row>
    <row r="31" spans="1:28" ht="16.5" customHeight="1" x14ac:dyDescent="0.25">
      <c r="A31" s="166" t="s">
        <v>25</v>
      </c>
      <c r="B31" s="164"/>
      <c r="C31" s="164"/>
      <c r="D31" s="164"/>
      <c r="E31" s="164"/>
      <c r="F31" s="164"/>
      <c r="G31" s="164"/>
      <c r="H31" s="164"/>
      <c r="I31" s="164"/>
      <c r="J31" s="164"/>
      <c r="K31" s="164"/>
      <c r="L31" s="164"/>
      <c r="M31" s="164"/>
      <c r="N31" s="164"/>
      <c r="O31" s="164"/>
      <c r="P31" s="164"/>
      <c r="Q31" s="164"/>
      <c r="R31" s="164"/>
      <c r="S31" s="164"/>
      <c r="T31" s="164"/>
      <c r="U31" s="19"/>
      <c r="V31" s="19"/>
      <c r="W31" s="19"/>
      <c r="X31" s="19"/>
      <c r="Y31" s="19"/>
      <c r="Z31" s="19"/>
      <c r="AA31" s="19"/>
      <c r="AB31" s="19"/>
    </row>
    <row r="32" spans="1:28" ht="16.5" customHeight="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row>
    <row r="33" spans="1:28" ht="16.5" customHeight="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row>
    <row r="34" spans="1:28" ht="16.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row>
    <row r="35" spans="1:28" ht="16.5" customHeight="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row>
    <row r="36" spans="1:28" ht="16.5" customHeight="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row>
    <row r="37" spans="1:28" ht="16.5" customHeight="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row>
    <row r="38" spans="1:28" ht="16.5" customHeight="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row>
    <row r="39" spans="1:28" ht="16.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row>
    <row r="40" spans="1:28" ht="16.5" customHeight="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row>
    <row r="41" spans="1:28" ht="16.5" customHeight="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row>
    <row r="42" spans="1:28" ht="16.5" customHeight="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row>
    <row r="43" spans="1:28" ht="16.5" customHeight="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row>
    <row r="44" spans="1:28" ht="16.5" customHeight="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row>
    <row r="45" spans="1:28" ht="16.5" customHeight="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row>
    <row r="46" spans="1:28" ht="16.5" customHeight="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row>
    <row r="47" spans="1:28" ht="16.5" customHeight="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row>
    <row r="48" spans="1:28" ht="16.5" customHeight="1"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row>
    <row r="49" spans="1:28" ht="16.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row>
    <row r="50" spans="1:28" ht="16.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row>
    <row r="51" spans="1:28" ht="16.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row>
    <row r="52" spans="1:28" ht="16.5" customHeight="1"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row>
    <row r="53" spans="1:28" ht="16.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row>
    <row r="54" spans="1:28" ht="16.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row>
    <row r="55" spans="1:28" ht="16.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row>
    <row r="56" spans="1:28" ht="16.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row>
    <row r="57" spans="1:28" ht="16.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row>
    <row r="58" spans="1:28" ht="16.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28" ht="16.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28" ht="16.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28" ht="16.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28" ht="16.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28" ht="16.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28" ht="16.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row>
    <row r="70" spans="1:28" ht="16.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row>
    <row r="71" spans="1:28" ht="16.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row>
    <row r="72" spans="1:28" ht="16.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row>
    <row r="73" spans="1:28" ht="16.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row>
    <row r="74" spans="1:28" ht="16.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row>
    <row r="75" spans="1:28" ht="16.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row>
    <row r="76" spans="1:28" ht="16.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row>
    <row r="77" spans="1:28" ht="16.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row>
    <row r="78" spans="1:28" ht="16.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row>
    <row r="79" spans="1:28" ht="16.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row>
    <row r="80" spans="1:28" ht="16.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row>
    <row r="81" spans="1:28" ht="16.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row>
    <row r="82" spans="1:28" ht="16.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row>
    <row r="83" spans="1:28" ht="16.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row>
    <row r="84" spans="1:28" ht="16.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row>
    <row r="85" spans="1:28" ht="16.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row>
    <row r="86" spans="1:28" ht="16.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row>
    <row r="87" spans="1:28" ht="16.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row>
    <row r="88" spans="1:28" ht="16.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row>
    <row r="89" spans="1:28" ht="16.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row>
    <row r="90" spans="1:28" ht="16.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row>
    <row r="91" spans="1:28" ht="16.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row>
    <row r="92" spans="1:28" ht="16.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row>
    <row r="93" spans="1:28" ht="16.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row>
    <row r="94" spans="1:28" ht="16.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row>
    <row r="95" spans="1:28" ht="12"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row>
    <row r="96" spans="1:28" ht="12"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row>
    <row r="97" spans="1:28" ht="12"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row>
    <row r="98" spans="1:28" ht="12"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row>
    <row r="99" spans="1:28" ht="12"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row>
    <row r="100" spans="1:28" ht="12"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row>
    <row r="101" spans="1:28" ht="12"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row>
    <row r="102" spans="1:28" ht="12"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row>
    <row r="103" spans="1:28" ht="12"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row>
    <row r="104" spans="1:28" ht="12"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row>
    <row r="105" spans="1:28" ht="12"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row>
    <row r="106" spans="1:28" ht="12"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row>
    <row r="107" spans="1:28" ht="12"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row>
    <row r="108" spans="1:28" ht="12"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row>
    <row r="109" spans="1:28" ht="12"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row>
    <row r="110" spans="1:28" ht="12"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row>
    <row r="111" spans="1:28" ht="12"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row>
    <row r="112" spans="1:28" ht="12"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row>
    <row r="113" spans="1:28" ht="12"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row>
    <row r="114" spans="1:28" ht="12"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row>
    <row r="115" spans="1:28" ht="12"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row>
    <row r="116" spans="1:28" ht="12"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row>
    <row r="117" spans="1:28" ht="12"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row>
    <row r="118" spans="1:28" ht="12"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row>
    <row r="119" spans="1:28" ht="12"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row>
    <row r="120" spans="1:28" ht="12"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row>
    <row r="121" spans="1:28" ht="12"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row>
    <row r="122" spans="1:28" ht="12"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row>
    <row r="123" spans="1:28" ht="12"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row>
    <row r="124" spans="1:28" ht="12"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row>
    <row r="125" spans="1:28" ht="12"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row>
    <row r="126" spans="1:28" ht="12"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row>
    <row r="127" spans="1:28" ht="12"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row>
    <row r="128" spans="1:28" ht="12"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row>
    <row r="129" spans="1:28" ht="12"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row>
    <row r="130" spans="1:28" ht="12"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row>
    <row r="131" spans="1:28" ht="12"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row>
    <row r="132" spans="1:28" ht="12"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row>
    <row r="133" spans="1:28" ht="12"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row>
    <row r="134" spans="1:28" ht="12"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row>
    <row r="135" spans="1:28" ht="12"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row>
    <row r="136" spans="1:28" ht="12"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row>
    <row r="137" spans="1:28" ht="12"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row>
    <row r="138" spans="1:28" ht="12"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row>
    <row r="139" spans="1:28" ht="12"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row>
    <row r="140" spans="1:28" ht="12"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row>
    <row r="141" spans="1:28" ht="12"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row>
    <row r="142" spans="1:28" ht="12"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row>
    <row r="143" spans="1:28" ht="12"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row>
    <row r="144" spans="1:28" ht="12"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row>
    <row r="145" spans="1:28" ht="12"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row>
    <row r="146" spans="1:28" ht="12"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row>
    <row r="147" spans="1:28" ht="12"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row>
    <row r="148" spans="1:28" ht="12"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row>
    <row r="149" spans="1:28" ht="12"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row>
    <row r="150" spans="1:28" ht="12"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row>
    <row r="151" spans="1:28" ht="12"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row>
    <row r="152" spans="1:28" ht="12"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row>
    <row r="153" spans="1:28" ht="12"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row>
    <row r="154" spans="1:28" ht="12"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row>
    <row r="155" spans="1:28" ht="12"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row>
    <row r="156" spans="1:28" ht="12"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row>
    <row r="157" spans="1:28" ht="12"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row>
    <row r="158" spans="1:28" ht="12"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row>
    <row r="159" spans="1:28" ht="12"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row>
    <row r="160" spans="1:28" ht="12"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row>
    <row r="161" spans="1:28" ht="12"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row>
    <row r="162" spans="1:28" ht="12"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row>
    <row r="163" spans="1:28" ht="12"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row>
    <row r="164" spans="1:28" ht="12"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row>
    <row r="165" spans="1:28" ht="12"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row>
    <row r="166" spans="1:28" ht="12"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row>
    <row r="167" spans="1:28" ht="12"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row>
    <row r="168" spans="1:28" ht="12"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row>
    <row r="169" spans="1:28" ht="12"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row>
    <row r="170" spans="1:28" ht="12"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row>
    <row r="171" spans="1:28" ht="12"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row>
    <row r="172" spans="1:28" ht="12"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row>
    <row r="173" spans="1:28" ht="12"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row>
    <row r="174" spans="1:28" ht="12"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row>
    <row r="175" spans="1:28" ht="12"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row>
    <row r="176" spans="1:28" ht="12"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row>
    <row r="177" spans="1:28" ht="12"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row>
    <row r="178" spans="1:28" ht="12"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row>
    <row r="179" spans="1:28" ht="12"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row>
    <row r="180" spans="1:28" ht="12"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row>
    <row r="181" spans="1:28" ht="12"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row>
    <row r="182" spans="1:28" ht="12"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row>
    <row r="183" spans="1:28" ht="12"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row>
    <row r="184" spans="1:28" ht="12"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row>
    <row r="185" spans="1:28" ht="12"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row>
    <row r="186" spans="1:28" ht="12"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row>
    <row r="187" spans="1:28" ht="12"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row>
    <row r="188" spans="1:28" ht="12"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row>
    <row r="189" spans="1:28" ht="12"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row>
    <row r="190" spans="1:28" ht="12"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row>
    <row r="191" spans="1:28" ht="12"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row>
    <row r="192" spans="1:28" ht="12"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row>
    <row r="193" spans="1:28" ht="12"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row>
    <row r="194" spans="1:28" ht="12"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row>
    <row r="195" spans="1:28" ht="12"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row>
    <row r="196" spans="1:28" ht="12"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row>
    <row r="197" spans="1:28" ht="12"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row>
    <row r="198" spans="1:28" ht="12"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row>
    <row r="199" spans="1:28" ht="12"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row>
    <row r="200" spans="1:28" ht="12"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row>
    <row r="201" spans="1:28" ht="12"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row>
    <row r="202" spans="1:28" ht="12"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row>
    <row r="203" spans="1:28" ht="12"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row>
    <row r="204" spans="1:28" ht="12"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row>
    <row r="205" spans="1:28" ht="12"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row>
    <row r="206" spans="1:28" ht="12"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row>
    <row r="207" spans="1:28" ht="12"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row>
    <row r="208" spans="1:28" ht="12"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row>
    <row r="209" spans="1:28" ht="12"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row>
    <row r="210" spans="1:28" ht="12"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row>
    <row r="211" spans="1:28" ht="12"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row>
    <row r="212" spans="1:28" ht="12"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row>
    <row r="213" spans="1:28" ht="12"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row>
    <row r="214" spans="1:28" ht="12"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row>
    <row r="215" spans="1:28" ht="12"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row>
    <row r="216" spans="1:28" ht="12"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row>
    <row r="217" spans="1:28" ht="12"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row>
    <row r="218" spans="1:28" ht="12"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row>
    <row r="219" spans="1:28" ht="12"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row>
    <row r="220" spans="1:28" ht="12"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row>
    <row r="221" spans="1:28" ht="12"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row>
    <row r="222" spans="1:28" ht="12"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row>
    <row r="223" spans="1:28" ht="12"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row>
    <row r="224" spans="1:28" ht="12"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row>
    <row r="225" spans="1:28" ht="12"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row>
    <row r="226" spans="1:28" ht="12"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row>
    <row r="227" spans="1:28" ht="12"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row>
    <row r="228" spans="1:28" ht="12"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row>
    <row r="229" spans="1:28" ht="12"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row>
    <row r="230" spans="1:28" ht="12"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row>
    <row r="231" spans="1:28" ht="12"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row>
    <row r="232" spans="1:28" ht="12"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row>
    <row r="233" spans="1:28" ht="12"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row>
    <row r="234" spans="1:28" ht="12"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row>
    <row r="235" spans="1:28" ht="12"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row>
    <row r="236" spans="1:28" ht="12"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row>
    <row r="237" spans="1:28" ht="12"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row>
    <row r="238" spans="1:28" ht="12"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row>
    <row r="239" spans="1:28" ht="12"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row>
    <row r="240" spans="1:28" ht="12"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row>
    <row r="241" spans="1:28" ht="12"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row>
    <row r="242" spans="1:28" ht="12"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row>
    <row r="243" spans="1:28" ht="12"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row>
    <row r="244" spans="1:28" ht="12"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row>
    <row r="245" spans="1:28" ht="12"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row>
    <row r="246" spans="1:28" ht="12"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row>
    <row r="247" spans="1:28" ht="12"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row>
    <row r="248" spans="1:28" ht="12"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row>
    <row r="249" spans="1:28" ht="12"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row>
    <row r="250" spans="1:28" ht="12"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row>
    <row r="251" spans="1:28" ht="12"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row>
    <row r="252" spans="1:28" ht="12"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row>
    <row r="253" spans="1:28" ht="12"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row>
    <row r="254" spans="1:28" ht="12"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row>
    <row r="255" spans="1:28" ht="12"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row>
    <row r="256" spans="1:28" ht="12"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row>
    <row r="257" spans="1:28" ht="12"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row>
    <row r="258" spans="1:28" ht="12"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row>
    <row r="259" spans="1:28" ht="12"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row>
    <row r="260" spans="1:28" ht="12"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row>
    <row r="261" spans="1:28" ht="12"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row>
    <row r="262" spans="1:28" ht="12"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row>
    <row r="263" spans="1:28" ht="12"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row>
    <row r="264" spans="1:28" ht="12"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row>
    <row r="265" spans="1:28" ht="12"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row>
    <row r="266" spans="1:28" ht="12"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row>
    <row r="267" spans="1:28" ht="12"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row>
    <row r="268" spans="1:28" ht="12"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row>
    <row r="269" spans="1:28" ht="12"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row>
    <row r="270" spans="1:28" ht="12"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row>
    <row r="271" spans="1:28" ht="12"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row>
    <row r="272" spans="1:28" ht="12"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row>
    <row r="273" spans="1:28" ht="12"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row>
    <row r="274" spans="1:28" ht="12"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row>
    <row r="275" spans="1:28" ht="12"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row>
    <row r="276" spans="1:28" ht="12"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row>
    <row r="277" spans="1:28" ht="12"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row>
    <row r="278" spans="1:28" ht="12"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row>
    <row r="279" spans="1:28" ht="12"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row>
    <row r="280" spans="1:28" ht="12"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row>
    <row r="281" spans="1:28" ht="12"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row>
    <row r="282" spans="1:28" ht="12"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row>
    <row r="283" spans="1:28" ht="12"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row>
    <row r="284" spans="1:28" ht="12"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row>
    <row r="285" spans="1:28" ht="12"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row>
    <row r="286" spans="1:28" ht="12"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row>
    <row r="287" spans="1:28" ht="12"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row>
    <row r="288" spans="1:28" ht="12"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row>
    <row r="289" spans="1:28" ht="12"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row>
    <row r="290" spans="1:28" ht="12"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row>
    <row r="291" spans="1:28" ht="12"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row>
    <row r="292" spans="1:28" ht="12"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row>
    <row r="293" spans="1:28" ht="12"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row>
    <row r="294" spans="1:28" ht="12"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row>
    <row r="295" spans="1:28" ht="12"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row>
    <row r="296" spans="1:28" ht="12"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row>
    <row r="297" spans="1:28" ht="12"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row>
    <row r="298" spans="1:28" ht="12"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row>
    <row r="299" spans="1:28" ht="12"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row>
    <row r="300" spans="1:28" ht="12"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row>
    <row r="301" spans="1:28" ht="12"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row>
    <row r="302" spans="1:28" ht="12"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row>
    <row r="303" spans="1:28" ht="12"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row>
    <row r="304" spans="1:28" ht="12"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row>
    <row r="305" spans="1:28" ht="12"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row>
    <row r="306" spans="1:28" ht="12"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row>
    <row r="307" spans="1:28" ht="12"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row>
    <row r="308" spans="1:28" ht="12"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row>
    <row r="309" spans="1:28" ht="12"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row>
    <row r="310" spans="1:28" ht="12"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row>
    <row r="311" spans="1:28" ht="12"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row>
    <row r="312" spans="1:28" ht="12"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row>
    <row r="313" spans="1:28" ht="12"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row>
    <row r="314" spans="1:28" ht="12"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row>
    <row r="315" spans="1:28" ht="12"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row>
    <row r="316" spans="1:28" ht="12"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row>
    <row r="317" spans="1:28" ht="12"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row>
    <row r="318" spans="1:28" ht="12"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row>
    <row r="319" spans="1:28" ht="12"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row>
    <row r="320" spans="1:28" ht="12"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row>
    <row r="321" spans="1:28" ht="12"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row>
    <row r="322" spans="1:28" ht="12"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row>
    <row r="323" spans="1:28" ht="12"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row>
    <row r="324" spans="1:28" ht="12"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row>
    <row r="325" spans="1:28" ht="12"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row>
    <row r="326" spans="1:28" ht="12"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row>
    <row r="327" spans="1:28" ht="12"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row>
    <row r="328" spans="1:28" ht="12"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row>
    <row r="329" spans="1:28" ht="12"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row>
    <row r="330" spans="1:28" ht="12"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row>
    <row r="331" spans="1:28" ht="12"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row>
    <row r="332" spans="1:28" ht="12"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row>
    <row r="333" spans="1:28" ht="12"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row>
    <row r="334" spans="1:28" ht="12"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row>
    <row r="335" spans="1:28" ht="12"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row>
    <row r="336" spans="1:28" ht="12"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row>
    <row r="337" spans="1:28" ht="12"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row>
    <row r="338" spans="1:28" ht="12"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row>
    <row r="339" spans="1:28" ht="12"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row>
    <row r="340" spans="1:28" ht="12"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row>
    <row r="341" spans="1:28" ht="12"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row>
    <row r="342" spans="1:28" ht="12"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row>
    <row r="343" spans="1:28" ht="12"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row>
    <row r="344" spans="1:28" ht="12"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row>
    <row r="345" spans="1:28" ht="12"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row>
    <row r="346" spans="1:28" ht="12"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row>
    <row r="347" spans="1:28" ht="12"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row>
    <row r="348" spans="1:28" ht="12"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row>
    <row r="349" spans="1:28" ht="12"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row>
    <row r="350" spans="1:28" ht="12"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row>
    <row r="351" spans="1:28" ht="12"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row>
    <row r="352" spans="1:28" ht="12"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row>
    <row r="353" spans="1:28" ht="12"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row>
    <row r="354" spans="1:28" ht="12"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row>
    <row r="355" spans="1:28" ht="12"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row>
    <row r="356" spans="1:28" ht="12"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row>
    <row r="357" spans="1:28" ht="12"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row>
    <row r="358" spans="1:28" ht="12"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row>
    <row r="359" spans="1:28" ht="12"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row>
    <row r="360" spans="1:28" ht="12"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row>
    <row r="361" spans="1:28" ht="12"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row>
    <row r="362" spans="1:28" ht="12"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row>
    <row r="363" spans="1:28" ht="12"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row>
    <row r="364" spans="1:28" ht="12"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row>
    <row r="365" spans="1:28" ht="12"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row>
    <row r="366" spans="1:28" ht="12"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row>
    <row r="367" spans="1:28" ht="12"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row>
    <row r="368" spans="1:28" ht="12"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row>
    <row r="369" spans="1:28" ht="12"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row>
    <row r="370" spans="1:28" ht="12"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row>
    <row r="371" spans="1:28" ht="12"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row>
    <row r="372" spans="1:28" ht="12"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row>
    <row r="373" spans="1:28" ht="12"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row>
    <row r="374" spans="1:28" ht="12"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row>
    <row r="375" spans="1:28" ht="12"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row>
    <row r="376" spans="1:28" ht="12"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row>
    <row r="377" spans="1:28" ht="12"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row>
    <row r="378" spans="1:28" ht="12"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row>
    <row r="379" spans="1:28" ht="12"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row>
    <row r="380" spans="1:28" ht="12"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row>
    <row r="381" spans="1:28" ht="12"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row>
    <row r="382" spans="1:28" ht="12"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row>
    <row r="383" spans="1:28" ht="12"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row>
    <row r="384" spans="1:28" ht="12"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row>
    <row r="385" spans="1:28" ht="12"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row>
    <row r="386" spans="1:28" ht="12"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row>
    <row r="387" spans="1:28" ht="12"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row>
    <row r="388" spans="1:28" ht="12"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row>
    <row r="389" spans="1:28" ht="12"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row>
    <row r="390" spans="1:28" ht="12"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row>
    <row r="391" spans="1:28" ht="12"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row>
    <row r="392" spans="1:28" ht="12"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row>
    <row r="393" spans="1:28" ht="12"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row>
    <row r="394" spans="1:28" ht="12"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row>
    <row r="395" spans="1:28" ht="12"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row>
    <row r="396" spans="1:28" ht="12"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row>
    <row r="397" spans="1:28" ht="12"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row>
    <row r="398" spans="1:28" ht="12"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row>
    <row r="399" spans="1:28" ht="12"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row>
    <row r="400" spans="1:28" ht="12"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row>
    <row r="401" spans="1:28" ht="12"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row>
    <row r="402" spans="1:28" ht="12"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row>
    <row r="403" spans="1:28" ht="12"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row>
    <row r="404" spans="1:28" ht="12"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row>
    <row r="405" spans="1:28" ht="12"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row>
    <row r="406" spans="1:28" ht="12"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row>
    <row r="407" spans="1:28" ht="12"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row>
    <row r="408" spans="1:28" ht="12"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row>
    <row r="409" spans="1:28" ht="12"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row>
    <row r="410" spans="1:28" ht="12"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row>
    <row r="411" spans="1:28" ht="12"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row>
    <row r="412" spans="1:28" ht="12"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row>
    <row r="413" spans="1:28" ht="12"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row>
    <row r="414" spans="1:28" ht="12"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row>
    <row r="415" spans="1:28" ht="12"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row>
    <row r="416" spans="1:28" ht="12"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row>
    <row r="417" spans="1:28" ht="12"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row>
    <row r="418" spans="1:28" ht="12"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row>
    <row r="419" spans="1:28" ht="12"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row>
    <row r="420" spans="1:28" ht="12"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row>
    <row r="421" spans="1:28" ht="12"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row>
    <row r="422" spans="1:28" ht="12"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row>
    <row r="423" spans="1:28" ht="12"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row>
    <row r="424" spans="1:28" ht="12"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row>
    <row r="425" spans="1:28" ht="12"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row>
    <row r="426" spans="1:28" ht="12"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row>
    <row r="427" spans="1:28" ht="12"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row>
    <row r="428" spans="1:28" ht="12"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row>
    <row r="429" spans="1:28" ht="12"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row>
    <row r="430" spans="1:28" ht="12"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row>
    <row r="431" spans="1:28" ht="12"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row>
    <row r="432" spans="1:28" ht="12"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row>
    <row r="433" spans="1:28" ht="12"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row>
    <row r="434" spans="1:28" ht="12"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row>
    <row r="435" spans="1:28" ht="12"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row>
    <row r="436" spans="1:28" ht="12"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row>
    <row r="437" spans="1:28" ht="12"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row>
    <row r="438" spans="1:28" ht="12"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row>
    <row r="439" spans="1:28" ht="12"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row>
    <row r="440" spans="1:28" ht="12"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row>
    <row r="441" spans="1:28" ht="12"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row>
    <row r="442" spans="1:28" ht="12"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row>
    <row r="443" spans="1:28" ht="12"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row>
    <row r="444" spans="1:28" ht="12"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row>
    <row r="445" spans="1:28" ht="12"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row>
    <row r="446" spans="1:28" ht="12"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row>
    <row r="447" spans="1:28" ht="12"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row>
    <row r="448" spans="1:28" ht="12"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row>
    <row r="449" spans="1:28" ht="12"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row>
    <row r="450" spans="1:28" ht="12"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row>
    <row r="451" spans="1:28" ht="12"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row>
    <row r="452" spans="1:28" ht="12"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row>
    <row r="453" spans="1:28" ht="12"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row>
    <row r="454" spans="1:28" ht="12"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row>
    <row r="455" spans="1:28" ht="12"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row>
    <row r="456" spans="1:28" ht="12"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row>
    <row r="457" spans="1:28" ht="12"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row>
    <row r="458" spans="1:28" ht="12"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row>
    <row r="459" spans="1:28" ht="12"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row>
    <row r="460" spans="1:28" ht="12"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row>
    <row r="461" spans="1:28" ht="12"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row>
    <row r="462" spans="1:28" ht="12"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row>
    <row r="463" spans="1:28" ht="12"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row>
    <row r="464" spans="1:28" ht="12"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row>
    <row r="465" spans="1:28" ht="12"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row>
    <row r="466" spans="1:28" ht="12"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row>
    <row r="467" spans="1:28" ht="12"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row>
    <row r="468" spans="1:28" ht="12"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row>
    <row r="469" spans="1:28" ht="12"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row>
    <row r="470" spans="1:28" ht="12"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row>
    <row r="471" spans="1:28" ht="12"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row>
    <row r="472" spans="1:28" ht="12"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row>
    <row r="473" spans="1:28" ht="12"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row>
    <row r="474" spans="1:28" ht="12"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row>
    <row r="475" spans="1:28" ht="12"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row>
    <row r="476" spans="1:28" ht="12"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row>
    <row r="477" spans="1:28" ht="12"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row>
    <row r="478" spans="1:28" ht="12"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row>
    <row r="479" spans="1:28" ht="12"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row>
    <row r="480" spans="1:28" ht="12"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row>
    <row r="481" spans="1:28" ht="12"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row>
    <row r="482" spans="1:28" ht="12"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row>
    <row r="483" spans="1:28" ht="12"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row>
    <row r="484" spans="1:28" ht="12"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row>
    <row r="485" spans="1:28" ht="12"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row>
    <row r="486" spans="1:28" ht="12"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row>
    <row r="487" spans="1:28" ht="12"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row>
    <row r="488" spans="1:28" ht="12"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row>
    <row r="489" spans="1:28" ht="12"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row>
    <row r="490" spans="1:28" ht="12"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row>
    <row r="491" spans="1:28" ht="12"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row>
    <row r="492" spans="1:28" ht="12"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row>
    <row r="493" spans="1:28" ht="12"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row>
    <row r="494" spans="1:28" ht="12"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row>
    <row r="495" spans="1:28" ht="12"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row>
    <row r="496" spans="1:28" ht="12"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row>
    <row r="497" spans="1:28" ht="12"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row>
    <row r="498" spans="1:28" ht="12"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row>
    <row r="499" spans="1:28" ht="12"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row>
    <row r="500" spans="1:28" ht="12"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row>
    <row r="501" spans="1:28" ht="12"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row>
    <row r="502" spans="1:28" ht="12"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row>
    <row r="503" spans="1:28" ht="12"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row>
    <row r="504" spans="1:28" ht="12"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row>
    <row r="505" spans="1:28" ht="12"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row>
    <row r="506" spans="1:28" ht="12"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row>
    <row r="507" spans="1:28" ht="12"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row>
    <row r="508" spans="1:28" ht="12"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row>
    <row r="509" spans="1:28" ht="12"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row>
    <row r="510" spans="1:28" ht="12"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row>
    <row r="511" spans="1:28" ht="12"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row>
    <row r="512" spans="1:28" ht="12"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row>
    <row r="513" spans="1:28" ht="12"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row>
    <row r="514" spans="1:28" ht="12"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row>
    <row r="515" spans="1:28" ht="12"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row>
    <row r="516" spans="1:28" ht="12"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row>
    <row r="517" spans="1:28" ht="12"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row>
    <row r="518" spans="1:28" ht="12"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row>
    <row r="519" spans="1:28" ht="12"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row>
    <row r="520" spans="1:28" ht="12"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row>
    <row r="521" spans="1:28" ht="12"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row>
    <row r="522" spans="1:28" ht="12"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row>
    <row r="523" spans="1:28" ht="12"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row>
    <row r="524" spans="1:28" ht="12"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row>
    <row r="525" spans="1:28" ht="12"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row>
    <row r="526" spans="1:28" ht="12"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row>
    <row r="527" spans="1:28" ht="12"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row>
    <row r="528" spans="1:28" ht="12"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row>
    <row r="529" spans="1:28" ht="12"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row>
    <row r="530" spans="1:28" ht="12"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row>
    <row r="531" spans="1:28" ht="12"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row>
    <row r="532" spans="1:28" ht="12"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row>
    <row r="533" spans="1:28" ht="12"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row>
    <row r="534" spans="1:28" ht="12"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row>
    <row r="535" spans="1:28" ht="12"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row>
    <row r="536" spans="1:28" ht="12"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row>
    <row r="537" spans="1:28" ht="12"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row>
    <row r="538" spans="1:28" ht="12"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row>
    <row r="539" spans="1:28" ht="12"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row>
    <row r="540" spans="1:28" ht="12"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row>
    <row r="541" spans="1:28" ht="12"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row>
    <row r="542" spans="1:28" ht="12"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row>
    <row r="543" spans="1:28" ht="12"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row>
    <row r="544" spans="1:28" ht="12"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row>
    <row r="545" spans="1:28" ht="12"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row>
    <row r="546" spans="1:28" ht="12"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row>
    <row r="547" spans="1:28" ht="12"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row>
    <row r="548" spans="1:28" ht="12"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row>
    <row r="549" spans="1:28" ht="12"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row>
    <row r="550" spans="1:28" ht="12"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row>
    <row r="551" spans="1:28" ht="12"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row>
    <row r="552" spans="1:28" ht="12"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row>
    <row r="553" spans="1:28" ht="12"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row>
    <row r="554" spans="1:28" ht="12"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row>
    <row r="555" spans="1:28" ht="12"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row>
    <row r="556" spans="1:28" ht="12"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row>
    <row r="557" spans="1:28" ht="12"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row>
    <row r="558" spans="1:28" ht="12"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row>
    <row r="559" spans="1:28" ht="12"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row>
    <row r="560" spans="1:28" ht="12"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row>
    <row r="561" spans="1:28" ht="12"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row>
    <row r="562" spans="1:28" ht="12"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row>
    <row r="563" spans="1:28" ht="12"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row>
    <row r="564" spans="1:28" ht="12"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row>
    <row r="565" spans="1:28" ht="12"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row>
    <row r="566" spans="1:28" ht="12"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row>
    <row r="567" spans="1:28" ht="12"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row>
    <row r="568" spans="1:28" ht="12"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row>
    <row r="569" spans="1:28" ht="12"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row>
    <row r="570" spans="1:28" ht="12"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row>
    <row r="571" spans="1:28" ht="12"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row>
    <row r="572" spans="1:28" ht="12"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row>
    <row r="573" spans="1:28" ht="12"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row>
    <row r="574" spans="1:28" ht="12"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row>
    <row r="575" spans="1:28" ht="12"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row>
    <row r="576" spans="1:28" ht="12"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row>
    <row r="577" spans="1:28" ht="12"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row>
    <row r="578" spans="1:28" ht="12"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row>
    <row r="579" spans="1:28" ht="12"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row>
    <row r="580" spans="1:28" ht="12"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row>
    <row r="581" spans="1:28" ht="12"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row>
    <row r="582" spans="1:28" ht="12"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row>
    <row r="583" spans="1:28" ht="12"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row>
    <row r="584" spans="1:28" ht="12"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row>
    <row r="585" spans="1:28" ht="12"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row>
    <row r="586" spans="1:28" ht="12"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row>
    <row r="587" spans="1:28" ht="12"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row>
    <row r="588" spans="1:28" ht="12"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row>
    <row r="589" spans="1:28" ht="12"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row>
    <row r="590" spans="1:28" ht="12"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row>
    <row r="591" spans="1:28" ht="12"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row>
    <row r="592" spans="1:28" ht="12"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row>
    <row r="593" spans="1:28" ht="12"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row>
    <row r="594" spans="1:28" ht="12"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row>
    <row r="595" spans="1:28" ht="12"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row>
    <row r="596" spans="1:28" ht="12"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row>
    <row r="597" spans="1:28" ht="12"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row>
    <row r="598" spans="1:28" ht="12"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row>
    <row r="599" spans="1:28" ht="12"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row>
    <row r="600" spans="1:28" ht="12"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row>
    <row r="601" spans="1:28" ht="12"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row>
    <row r="602" spans="1:28" ht="12"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row>
    <row r="603" spans="1:28" ht="12"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row>
    <row r="604" spans="1:28" ht="12"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row>
    <row r="605" spans="1:28" ht="12"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row>
    <row r="606" spans="1:28" ht="12"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row>
    <row r="607" spans="1:28" ht="12"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row>
    <row r="608" spans="1:28" ht="12"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row>
    <row r="609" spans="1:28" ht="12"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row>
    <row r="610" spans="1:28" ht="12"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row>
    <row r="611" spans="1:28" ht="12"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row>
    <row r="612" spans="1:28" ht="12"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row>
    <row r="613" spans="1:28" ht="12"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row>
    <row r="614" spans="1:28" ht="12"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row>
    <row r="615" spans="1:28" ht="12"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row>
    <row r="616" spans="1:28" ht="12"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row>
    <row r="617" spans="1:28" ht="12"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row>
    <row r="618" spans="1:28" ht="12"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row>
    <row r="619" spans="1:28" ht="12"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row>
    <row r="620" spans="1:28" ht="12"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row>
    <row r="621" spans="1:28" ht="12"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row>
    <row r="622" spans="1:28" ht="12"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row>
    <row r="623" spans="1:28" ht="12"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row>
    <row r="624" spans="1:28" ht="12"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row>
    <row r="625" spans="1:28" ht="12"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row>
    <row r="626" spans="1:28" ht="12"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row>
    <row r="627" spans="1:28" ht="12"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row>
    <row r="628" spans="1:28" ht="12"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row>
    <row r="629" spans="1:28" ht="12"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row>
    <row r="630" spans="1:28" ht="12"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row>
    <row r="631" spans="1:28" ht="12"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row>
    <row r="632" spans="1:28" ht="12"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row>
    <row r="633" spans="1:28" ht="12"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row>
    <row r="634" spans="1:28" ht="12"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row>
    <row r="635" spans="1:28" ht="12"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row>
    <row r="636" spans="1:28" ht="12"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row>
    <row r="637" spans="1:28" ht="12"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row>
    <row r="638" spans="1:28" ht="12"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row>
    <row r="639" spans="1:28" ht="12"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row>
    <row r="640" spans="1:28" ht="12"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row>
    <row r="641" spans="1:28" ht="12"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row>
    <row r="642" spans="1:28" ht="12"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row>
    <row r="643" spans="1:28" ht="12"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row>
    <row r="644" spans="1:28" ht="12"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row>
    <row r="645" spans="1:28" ht="12"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row>
    <row r="646" spans="1:28" ht="12"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row>
    <row r="647" spans="1:28" ht="12"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row>
    <row r="648" spans="1:28" ht="12"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row>
    <row r="649" spans="1:28" ht="12"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row>
    <row r="650" spans="1:28" ht="12"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row>
    <row r="651" spans="1:28" ht="12"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row>
    <row r="652" spans="1:28" ht="12"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row>
    <row r="653" spans="1:28" ht="12"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row>
    <row r="654" spans="1:28" ht="12"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row>
    <row r="655" spans="1:28" ht="12"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row>
    <row r="656" spans="1:28" ht="12"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row>
    <row r="657" spans="1:28" ht="12"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row>
    <row r="658" spans="1:28" ht="12"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row>
    <row r="659" spans="1:28" ht="12"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row>
    <row r="660" spans="1:28" ht="12"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row>
    <row r="661" spans="1:28" ht="12"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row>
    <row r="662" spans="1:28" ht="12"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row>
    <row r="663" spans="1:28" ht="12"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row>
    <row r="664" spans="1:28" ht="12"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row>
    <row r="665" spans="1:28" ht="12"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row>
    <row r="666" spans="1:28" ht="12"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row>
    <row r="667" spans="1:28" ht="12"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row>
    <row r="668" spans="1:28" ht="12"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row>
    <row r="669" spans="1:28" ht="12"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row>
    <row r="670" spans="1:28" ht="12"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row>
    <row r="671" spans="1:28" ht="12"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row>
    <row r="672" spans="1:28" ht="12"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row>
    <row r="673" spans="1:28" ht="12"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row>
    <row r="674" spans="1:28" ht="12"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row>
    <row r="675" spans="1:28" ht="12"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row>
    <row r="676" spans="1:28" ht="12"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row>
    <row r="677" spans="1:28" ht="12"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row>
    <row r="678" spans="1:28" ht="12"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row>
    <row r="679" spans="1:28" ht="12"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row>
    <row r="680" spans="1:28" ht="12"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row>
    <row r="681" spans="1:28" ht="12"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row>
    <row r="682" spans="1:28" ht="12"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row>
    <row r="683" spans="1:28" ht="12"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row>
    <row r="684" spans="1:28" ht="12"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row>
    <row r="685" spans="1:28" ht="12"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row>
    <row r="686" spans="1:28" ht="12"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row>
    <row r="687" spans="1:28" ht="12"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row>
    <row r="688" spans="1:28" ht="12"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row>
    <row r="689" spans="1:28" ht="12"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row>
    <row r="690" spans="1:28" ht="12"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row>
    <row r="691" spans="1:28" ht="12"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row>
    <row r="692" spans="1:28" ht="12"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row>
    <row r="693" spans="1:28" ht="12"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row>
    <row r="694" spans="1:28" ht="12"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row>
    <row r="695" spans="1:28" ht="12"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row>
    <row r="696" spans="1:28" ht="12"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row>
    <row r="697" spans="1:28" ht="12"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row>
    <row r="698" spans="1:28" ht="12"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row>
    <row r="699" spans="1:28" ht="12"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row>
    <row r="700" spans="1:28" ht="12"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row>
    <row r="701" spans="1:28" ht="12"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row>
    <row r="702" spans="1:28" ht="12"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row>
    <row r="703" spans="1:28" ht="12"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row>
    <row r="704" spans="1:28" ht="12"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row>
    <row r="705" spans="1:28" ht="12"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row>
    <row r="706" spans="1:28" ht="12"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row>
    <row r="707" spans="1:28" ht="12"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row>
    <row r="708" spans="1:28" ht="12"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row>
    <row r="709" spans="1:28" ht="12"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row>
    <row r="710" spans="1:28" ht="12"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row>
    <row r="711" spans="1:28" ht="12"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row>
    <row r="712" spans="1:28" ht="12"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row>
    <row r="713" spans="1:28" ht="12"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row>
    <row r="714" spans="1:28" ht="12"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row>
    <row r="715" spans="1:28" ht="12"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row>
    <row r="716" spans="1:28" ht="12"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row>
    <row r="717" spans="1:28" ht="12"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row>
    <row r="718" spans="1:28" ht="12"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row>
    <row r="719" spans="1:28" ht="12"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row>
    <row r="720" spans="1:28" ht="12"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row>
    <row r="721" spans="1:28" ht="12"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row>
    <row r="722" spans="1:28" ht="12"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row>
    <row r="723" spans="1:28" ht="12"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row>
    <row r="724" spans="1:28" ht="12"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row>
    <row r="725" spans="1:28" ht="12"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row>
    <row r="726" spans="1:28" ht="12"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row>
    <row r="727" spans="1:28" ht="12"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row>
    <row r="728" spans="1:28" ht="12"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row>
    <row r="729" spans="1:28" ht="12"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row>
    <row r="730" spans="1:28" ht="12"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row>
    <row r="731" spans="1:28" ht="12"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row>
    <row r="732" spans="1:28" ht="12"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row>
    <row r="733" spans="1:28" ht="12"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row>
    <row r="734" spans="1:28" ht="12"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row>
    <row r="735" spans="1:28" ht="12"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row>
    <row r="736" spans="1:28" ht="12"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row>
    <row r="737" spans="1:28" ht="12"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row>
    <row r="738" spans="1:28" ht="12"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row>
    <row r="739" spans="1:28" ht="12"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row>
    <row r="740" spans="1:28" ht="12"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row>
    <row r="741" spans="1:28" ht="12"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row>
    <row r="742" spans="1:28" ht="12"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row>
    <row r="743" spans="1:28" ht="12"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row>
    <row r="744" spans="1:28" ht="12"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row>
    <row r="745" spans="1:28" ht="12"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row>
    <row r="746" spans="1:28" ht="12"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row>
    <row r="747" spans="1:28" ht="12"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row>
    <row r="748" spans="1:28" ht="12"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row>
    <row r="749" spans="1:28" ht="12"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row>
    <row r="750" spans="1:28" ht="12"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row>
    <row r="751" spans="1:28" ht="12"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row>
    <row r="752" spans="1:28" ht="12"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row>
    <row r="753" spans="1:28" ht="12"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row>
    <row r="754" spans="1:28" ht="12"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row>
    <row r="755" spans="1:28" ht="12"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row>
    <row r="756" spans="1:28" ht="12"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row>
    <row r="757" spans="1:28" ht="12"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row>
    <row r="758" spans="1:28" ht="12"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row>
    <row r="759" spans="1:28" ht="12"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row>
    <row r="760" spans="1:28" ht="12"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row>
    <row r="761" spans="1:28" ht="12"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row>
    <row r="762" spans="1:28" ht="12"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row>
    <row r="763" spans="1:28" ht="12"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row>
    <row r="764" spans="1:28" ht="12"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row>
    <row r="765" spans="1:28" ht="12"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row>
    <row r="766" spans="1:28" ht="12"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row>
    <row r="767" spans="1:28" ht="12"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row>
    <row r="768" spans="1:28" ht="12"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row>
    <row r="769" spans="1:28" ht="12"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row>
    <row r="770" spans="1:28" ht="12"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row>
    <row r="771" spans="1:28" ht="12"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row>
    <row r="772" spans="1:28" ht="12"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row>
    <row r="773" spans="1:28" ht="12"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row>
    <row r="774" spans="1:28" ht="12"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row>
    <row r="775" spans="1:28" ht="12"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row>
    <row r="776" spans="1:28" ht="12"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row>
    <row r="777" spans="1:28" ht="12"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row>
    <row r="778" spans="1:28" ht="12"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row>
    <row r="779" spans="1:28" ht="12"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row>
    <row r="780" spans="1:28" ht="12"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row>
    <row r="781" spans="1:28" ht="12"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row>
    <row r="782" spans="1:28" ht="12"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row>
    <row r="783" spans="1:28" ht="12"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row>
    <row r="784" spans="1:28" ht="12"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row>
    <row r="785" spans="1:28" ht="12"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row>
    <row r="786" spans="1:28" ht="12"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row>
    <row r="787" spans="1:28" ht="12"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row>
    <row r="788" spans="1:28" ht="12"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row>
    <row r="789" spans="1:28" ht="12"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row>
    <row r="790" spans="1:28" ht="12"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row>
    <row r="791" spans="1:28" ht="12"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row>
    <row r="792" spans="1:28" ht="12"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row>
    <row r="793" spans="1:28" ht="12"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row>
    <row r="794" spans="1:28" ht="12"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row>
    <row r="795" spans="1:28" ht="12"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row>
    <row r="796" spans="1:28" ht="12"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row>
    <row r="797" spans="1:28" ht="12"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row>
    <row r="798" spans="1:28" ht="12"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row>
    <row r="799" spans="1:28" ht="12"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row>
    <row r="800" spans="1:28" ht="12"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row>
    <row r="801" spans="1:28" ht="12"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row>
    <row r="802" spans="1:28" ht="12"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row>
    <row r="803" spans="1:28" ht="12"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row>
    <row r="804" spans="1:28" ht="12"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row>
    <row r="805" spans="1:28" ht="12"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row>
    <row r="806" spans="1:28" ht="12"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row>
    <row r="807" spans="1:28" ht="12"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row>
    <row r="808" spans="1:28" ht="12"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row>
    <row r="809" spans="1:28" ht="12"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row>
    <row r="810" spans="1:28" ht="12"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row>
    <row r="811" spans="1:28" ht="12"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row>
    <row r="812" spans="1:28" ht="12"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row>
    <row r="813" spans="1:28" ht="12"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row>
    <row r="814" spans="1:28" ht="12"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row>
    <row r="815" spans="1:28" ht="12"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row>
    <row r="816" spans="1:28" ht="12"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row>
    <row r="817" spans="1:28" ht="12"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row>
    <row r="818" spans="1:28" ht="12"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row>
    <row r="819" spans="1:28" ht="12"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row>
    <row r="820" spans="1:28" ht="12"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row>
    <row r="821" spans="1:28" ht="12"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row>
    <row r="822" spans="1:28" ht="12"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row>
    <row r="823" spans="1:28" ht="12"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row>
    <row r="824" spans="1:28" ht="12"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row>
    <row r="825" spans="1:28" ht="12"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row>
    <row r="826" spans="1:28" ht="12"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row>
    <row r="827" spans="1:28" ht="12"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row>
    <row r="828" spans="1:28" ht="12"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row>
    <row r="829" spans="1:28" ht="12"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row>
    <row r="830" spans="1:28" ht="12"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row>
    <row r="831" spans="1:28" ht="12"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row>
    <row r="832" spans="1:28" ht="12"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row>
    <row r="833" spans="1:28" ht="12"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row>
    <row r="834" spans="1:28" ht="12"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row>
    <row r="835" spans="1:28" ht="12"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row>
    <row r="836" spans="1:28" ht="12"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row>
    <row r="837" spans="1:28" ht="12"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row>
    <row r="838" spans="1:28" ht="12"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row>
    <row r="839" spans="1:28" ht="12"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row>
    <row r="840" spans="1:28" ht="12"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row>
    <row r="841" spans="1:28" ht="12"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row>
    <row r="842" spans="1:28" ht="12"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row>
    <row r="843" spans="1:28" ht="12"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row>
    <row r="844" spans="1:28" ht="12"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row>
    <row r="845" spans="1:28" ht="12"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row>
    <row r="846" spans="1:28" ht="12"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row>
    <row r="847" spans="1:28" ht="12"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row>
    <row r="848" spans="1:28" ht="12"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row>
    <row r="849" spans="1:28" ht="12"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row>
    <row r="850" spans="1:28" ht="12"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row>
    <row r="851" spans="1:28" ht="12"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row>
    <row r="852" spans="1:28" ht="12"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row>
    <row r="853" spans="1:28" ht="12"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row>
    <row r="854" spans="1:28" ht="12"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row>
    <row r="855" spans="1:28" ht="12"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row>
    <row r="856" spans="1:28" ht="12"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row>
    <row r="857" spans="1:28" ht="12"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row>
    <row r="858" spans="1:28" ht="12"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row>
    <row r="859" spans="1:28" ht="12"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row>
    <row r="860" spans="1:28" ht="12"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row>
    <row r="861" spans="1:28" ht="12"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row>
    <row r="862" spans="1:28" ht="12"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row>
    <row r="863" spans="1:28" ht="12"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row>
    <row r="864" spans="1:28" ht="12"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row>
    <row r="865" spans="1:28" ht="12"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row>
    <row r="866" spans="1:28" ht="12"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row>
    <row r="867" spans="1:28" ht="12"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row>
    <row r="868" spans="1:28" ht="12"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row>
    <row r="869" spans="1:28" ht="12"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row>
    <row r="870" spans="1:28" ht="12"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row>
    <row r="871" spans="1:28" ht="12"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row>
    <row r="872" spans="1:28" ht="12"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row>
    <row r="873" spans="1:28" ht="12"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row>
    <row r="874" spans="1:28" ht="12"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row>
    <row r="875" spans="1:28" ht="12"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row>
    <row r="876" spans="1:28" ht="12"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row>
    <row r="877" spans="1:28" ht="12"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row>
    <row r="878" spans="1:28" ht="12"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row>
    <row r="879" spans="1:28" ht="12"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row>
    <row r="880" spans="1:28" ht="12"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row>
    <row r="881" spans="1:28" ht="12"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row>
    <row r="882" spans="1:28" ht="12"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row>
    <row r="883" spans="1:28" ht="12"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row>
    <row r="884" spans="1:28" ht="12"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row>
    <row r="885" spans="1:28" ht="12"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row>
    <row r="886" spans="1:28" ht="12"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row>
    <row r="887" spans="1:28" ht="12"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row>
    <row r="888" spans="1:28" ht="12"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row>
    <row r="889" spans="1:28" ht="12"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row>
    <row r="890" spans="1:28" ht="12"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row>
    <row r="891" spans="1:28" ht="12"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row>
    <row r="892" spans="1:28" ht="12"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row>
    <row r="893" spans="1:28" ht="12"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row>
    <row r="894" spans="1:28" ht="12"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row>
    <row r="895" spans="1:28" ht="12"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row>
    <row r="896" spans="1:28" ht="12"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row>
    <row r="897" spans="1:28" ht="12"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row>
    <row r="898" spans="1:28" ht="12"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row>
    <row r="899" spans="1:28" ht="12"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row>
    <row r="900" spans="1:28" ht="12"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row>
    <row r="901" spans="1:28" ht="12"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row>
    <row r="902" spans="1:28" ht="12"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row>
    <row r="903" spans="1:28" ht="12"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row>
    <row r="904" spans="1:28" ht="12"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row>
    <row r="905" spans="1:28" ht="12"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row>
    <row r="906" spans="1:28" ht="12"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row>
    <row r="907" spans="1:28" ht="12"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row>
    <row r="908" spans="1:28" ht="12"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row>
    <row r="909" spans="1:28" ht="12"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row>
    <row r="910" spans="1:28" ht="12"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row>
    <row r="911" spans="1:28" ht="12"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row>
    <row r="912" spans="1:28" ht="12"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row>
    <row r="913" spans="1:28" ht="12"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row>
    <row r="914" spans="1:28" ht="12"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row>
    <row r="915" spans="1:28" ht="12"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row>
    <row r="916" spans="1:28" ht="12"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row>
    <row r="917" spans="1:28" ht="12"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row>
    <row r="918" spans="1:28" ht="12"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row>
    <row r="919" spans="1:28" ht="12"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row>
    <row r="920" spans="1:28" ht="12"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row>
    <row r="921" spans="1:28" ht="12"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row>
    <row r="922" spans="1:28" ht="12"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row>
    <row r="923" spans="1:28" ht="12"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row>
    <row r="924" spans="1:28" ht="12"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row>
    <row r="925" spans="1:28" ht="12"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row>
    <row r="926" spans="1:28" ht="12"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row>
    <row r="927" spans="1:28" ht="12"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row>
    <row r="928" spans="1:28" ht="12"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row>
    <row r="929" spans="1:28" ht="12"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row>
    <row r="930" spans="1:28" ht="12"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row>
    <row r="931" spans="1:28" ht="12"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row>
    <row r="932" spans="1:28" ht="12"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row>
    <row r="933" spans="1:28" ht="12"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row>
    <row r="934" spans="1:28" ht="12"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row>
    <row r="935" spans="1:28" ht="12"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row>
    <row r="936" spans="1:28" ht="12"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row>
    <row r="937" spans="1:28" ht="12"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row>
    <row r="938" spans="1:28" ht="12"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row>
    <row r="939" spans="1:28" ht="12"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row>
    <row r="940" spans="1:28" ht="12"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row>
    <row r="941" spans="1:28" ht="12"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row>
    <row r="942" spans="1:28" ht="12"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row>
    <row r="943" spans="1:28" ht="12"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row>
    <row r="944" spans="1:28" ht="12"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row>
    <row r="945" spans="1:28" ht="12"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row>
    <row r="946" spans="1:28" ht="12"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row>
    <row r="947" spans="1:28" ht="12"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row>
    <row r="948" spans="1:28" ht="12"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row>
    <row r="949" spans="1:28" ht="12"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row>
    <row r="950" spans="1:28" ht="12"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row>
    <row r="951" spans="1:28" ht="12"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row>
    <row r="952" spans="1:28" ht="12"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row>
    <row r="953" spans="1:28" ht="12"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row>
    <row r="954" spans="1:28" ht="12"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row>
    <row r="955" spans="1:28" ht="12"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row>
    <row r="956" spans="1:28" ht="12"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row>
    <row r="957" spans="1:28" ht="12"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row>
    <row r="958" spans="1:28" ht="12"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row>
    <row r="959" spans="1:28" ht="12"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row>
    <row r="960" spans="1:28" ht="12"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row>
    <row r="961" spans="1:28" ht="12"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row>
    <row r="962" spans="1:28" ht="12"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row>
    <row r="963" spans="1:28" ht="12"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row>
    <row r="964" spans="1:28" ht="12"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row>
    <row r="965" spans="1:28" ht="12"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row>
    <row r="966" spans="1:28" ht="12"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row>
    <row r="967" spans="1:28" ht="12"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row>
    <row r="968" spans="1:28" ht="12"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row>
    <row r="969" spans="1:28" ht="12"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row>
    <row r="970" spans="1:28" ht="12"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row>
    <row r="971" spans="1:28" ht="12"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row>
    <row r="972" spans="1:28" ht="12"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row>
    <row r="973" spans="1:28" ht="12"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row>
    <row r="974" spans="1:28" ht="12"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row>
    <row r="975" spans="1:28" ht="12"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row>
    <row r="976" spans="1:28" ht="12"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row>
    <row r="977" spans="1:28" ht="12"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row>
    <row r="978" spans="1:28" ht="12"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row>
    <row r="979" spans="1:28" ht="12"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row>
    <row r="980" spans="1:28" ht="12"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row>
    <row r="981" spans="1:28" ht="12"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row>
    <row r="982" spans="1:28" ht="12"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row>
    <row r="983" spans="1:28" ht="12"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row>
    <row r="984" spans="1:28" ht="12"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row>
    <row r="985" spans="1:28" ht="12"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row>
    <row r="986" spans="1:28" ht="12"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row>
    <row r="987" spans="1:28" ht="12"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row>
    <row r="988" spans="1:28" ht="12"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row>
    <row r="989" spans="1:28" ht="12"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row>
    <row r="990" spans="1:28" ht="12"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row>
    <row r="991" spans="1:28" ht="12"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row>
    <row r="992" spans="1:28" ht="12"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row>
    <row r="993" spans="1:28" ht="12"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row>
    <row r="994" spans="1:28" ht="12"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row>
    <row r="995" spans="1:28" ht="12"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row>
    <row r="996" spans="1:28" ht="12"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row>
    <row r="997" spans="1:28" ht="12"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row>
    <row r="998" spans="1:28" ht="12"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row>
    <row r="999" spans="1:28" ht="12"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row>
    <row r="1000" spans="1:28" ht="12"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row>
  </sheetData>
  <mergeCells count="3">
    <mergeCell ref="A1:A3"/>
    <mergeCell ref="A4:A5"/>
    <mergeCell ref="A31:T31"/>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Z1005"/>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ColWidth="12.6328125" defaultRowHeight="15" customHeight="1" x14ac:dyDescent="0.25"/>
  <cols>
    <col min="1" max="1" width="62.453125" customWidth="1"/>
    <col min="2" max="2" width="9.26953125" customWidth="1"/>
    <col min="3" max="3" width="2.453125" customWidth="1"/>
    <col min="4" max="4" width="9.26953125" customWidth="1"/>
    <col min="5" max="5" width="2.453125" customWidth="1"/>
    <col min="6" max="6" width="9.26953125" customWidth="1"/>
    <col min="7" max="7" width="2.453125" customWidth="1"/>
    <col min="8" max="8" width="9.26953125" customWidth="1"/>
    <col min="9" max="9" width="2.453125" customWidth="1"/>
    <col min="10" max="10" width="9.26953125" customWidth="1"/>
    <col min="11" max="11" width="2.453125" customWidth="1"/>
    <col min="12" max="12" width="9.26953125" customWidth="1"/>
    <col min="13" max="13" width="2.453125" customWidth="1"/>
    <col min="14" max="14" width="9.26953125" customWidth="1"/>
    <col min="15" max="15" width="2.453125" customWidth="1"/>
    <col min="16" max="16" width="9.26953125" customWidth="1"/>
    <col min="17" max="26" width="13.08984375" customWidth="1"/>
  </cols>
  <sheetData>
    <row r="1" spans="1:26" ht="16.5" customHeight="1" x14ac:dyDescent="0.25">
      <c r="A1" s="168" t="s">
        <v>101</v>
      </c>
      <c r="B1" s="19"/>
      <c r="C1" s="19"/>
      <c r="D1" s="19"/>
      <c r="E1" s="19"/>
      <c r="F1" s="19"/>
      <c r="G1" s="19"/>
      <c r="H1" s="19"/>
      <c r="I1" s="19"/>
      <c r="J1" s="19"/>
      <c r="K1" s="19"/>
      <c r="L1" s="19"/>
      <c r="M1" s="19"/>
      <c r="N1" s="19"/>
      <c r="O1" s="19"/>
      <c r="P1" s="19"/>
      <c r="Q1" s="19"/>
      <c r="R1" s="19"/>
      <c r="S1" s="19"/>
      <c r="T1" s="19"/>
      <c r="U1" s="19"/>
      <c r="V1" s="19"/>
      <c r="W1" s="19"/>
      <c r="X1" s="19"/>
      <c r="Y1" s="19"/>
      <c r="Z1" s="19"/>
    </row>
    <row r="2" spans="1:26" ht="16.5" customHeight="1" x14ac:dyDescent="0.25">
      <c r="A2" s="164"/>
      <c r="B2" s="19"/>
      <c r="C2" s="19"/>
      <c r="D2" s="19"/>
      <c r="E2" s="19"/>
      <c r="F2" s="19"/>
      <c r="G2" s="19"/>
      <c r="H2" s="19"/>
      <c r="I2" s="19"/>
      <c r="J2" s="19"/>
      <c r="K2" s="19"/>
      <c r="L2" s="19"/>
      <c r="M2" s="19"/>
      <c r="N2" s="19"/>
      <c r="O2" s="19"/>
      <c r="P2" s="19"/>
      <c r="Q2" s="19"/>
      <c r="R2" s="19"/>
      <c r="S2" s="19"/>
      <c r="T2" s="19"/>
      <c r="U2" s="19"/>
      <c r="V2" s="19"/>
      <c r="W2" s="19"/>
      <c r="X2" s="19"/>
      <c r="Y2" s="19"/>
      <c r="Z2" s="19"/>
    </row>
    <row r="3" spans="1:26" ht="16.5" customHeight="1" x14ac:dyDescent="0.25">
      <c r="A3" s="164"/>
      <c r="B3" s="19"/>
      <c r="C3" s="19"/>
      <c r="D3" s="19"/>
      <c r="E3" s="19"/>
      <c r="F3" s="19"/>
      <c r="G3" s="19"/>
      <c r="H3" s="19"/>
      <c r="I3" s="19"/>
      <c r="J3" s="19"/>
      <c r="K3" s="19"/>
      <c r="L3" s="19"/>
      <c r="M3" s="19"/>
      <c r="N3" s="19"/>
      <c r="O3" s="19"/>
      <c r="P3" s="19"/>
      <c r="Q3" s="19"/>
      <c r="R3" s="19"/>
      <c r="S3" s="19"/>
      <c r="T3" s="19"/>
      <c r="U3" s="19"/>
      <c r="V3" s="19"/>
      <c r="W3" s="19"/>
      <c r="X3" s="19"/>
      <c r="Y3" s="19"/>
      <c r="Z3" s="19"/>
    </row>
    <row r="4" spans="1:26" ht="16.5" customHeight="1" x14ac:dyDescent="0.25">
      <c r="A4" s="163" t="s">
        <v>102</v>
      </c>
      <c r="B4" s="3"/>
      <c r="C4" s="3"/>
      <c r="D4" s="3"/>
      <c r="E4" s="3"/>
      <c r="F4" s="3"/>
      <c r="G4" s="3"/>
      <c r="H4" s="3"/>
      <c r="I4" s="3"/>
      <c r="J4" s="3"/>
      <c r="K4" s="3"/>
      <c r="L4" s="3"/>
      <c r="M4" s="3"/>
      <c r="N4" s="3"/>
      <c r="O4" s="3"/>
      <c r="P4" s="3"/>
      <c r="Q4" s="19"/>
      <c r="R4" s="19"/>
      <c r="S4" s="19"/>
      <c r="T4" s="19"/>
      <c r="U4" s="19"/>
      <c r="V4" s="19"/>
      <c r="W4" s="19"/>
      <c r="X4" s="19"/>
      <c r="Y4" s="19"/>
      <c r="Z4" s="19"/>
    </row>
    <row r="5" spans="1:26" ht="16.5" customHeight="1" x14ac:dyDescent="0.25">
      <c r="A5" s="164"/>
      <c r="B5" s="3"/>
      <c r="C5" s="3"/>
      <c r="D5" s="3"/>
      <c r="E5" s="3"/>
      <c r="F5" s="3"/>
      <c r="G5" s="3"/>
      <c r="H5" s="3"/>
      <c r="I5" s="3"/>
      <c r="J5" s="3"/>
      <c r="K5" s="3"/>
      <c r="L5" s="3"/>
      <c r="M5" s="3"/>
      <c r="N5" s="3"/>
      <c r="O5" s="3"/>
      <c r="P5" s="3"/>
      <c r="Q5" s="19"/>
      <c r="R5" s="19"/>
      <c r="S5" s="19"/>
      <c r="T5" s="19"/>
      <c r="U5" s="19"/>
      <c r="V5" s="19"/>
      <c r="W5" s="19"/>
      <c r="X5" s="19"/>
      <c r="Y5" s="19"/>
      <c r="Z5" s="19"/>
    </row>
    <row r="6" spans="1:26" ht="16.5" customHeight="1" x14ac:dyDescent="0.25">
      <c r="A6" s="3"/>
      <c r="B6" s="20" t="s">
        <v>9</v>
      </c>
      <c r="C6" s="5"/>
      <c r="D6" s="20" t="s">
        <v>10</v>
      </c>
      <c r="E6" s="5"/>
      <c r="F6" s="20" t="s">
        <v>11</v>
      </c>
      <c r="G6" s="5"/>
      <c r="H6" s="20" t="s">
        <v>12</v>
      </c>
      <c r="I6" s="5"/>
      <c r="J6" s="20" t="s">
        <v>13</v>
      </c>
      <c r="K6" s="5"/>
      <c r="L6" s="20" t="s">
        <v>14</v>
      </c>
      <c r="M6" s="5"/>
      <c r="N6" s="20" t="s">
        <v>15</v>
      </c>
      <c r="O6" s="5"/>
      <c r="P6" s="20" t="s">
        <v>16</v>
      </c>
      <c r="Q6" s="19"/>
      <c r="R6" s="19"/>
      <c r="S6" s="19"/>
      <c r="T6" s="19"/>
      <c r="U6" s="19"/>
      <c r="V6" s="19"/>
      <c r="W6" s="19"/>
      <c r="X6" s="19"/>
      <c r="Y6" s="19"/>
      <c r="Z6" s="19"/>
    </row>
    <row r="7" spans="1:26" ht="16.5" customHeight="1" x14ac:dyDescent="0.25">
      <c r="A7" s="3"/>
      <c r="B7" s="83" t="s">
        <v>17</v>
      </c>
      <c r="C7" s="5"/>
      <c r="D7" s="83" t="s">
        <v>17</v>
      </c>
      <c r="E7" s="5"/>
      <c r="F7" s="83" t="s">
        <v>17</v>
      </c>
      <c r="G7" s="5"/>
      <c r="H7" s="83" t="s">
        <v>17</v>
      </c>
      <c r="I7" s="5"/>
      <c r="J7" s="83" t="s">
        <v>17</v>
      </c>
      <c r="K7" s="5"/>
      <c r="L7" s="83" t="s">
        <v>17</v>
      </c>
      <c r="M7" s="5"/>
      <c r="N7" s="83" t="s">
        <v>17</v>
      </c>
      <c r="O7" s="5"/>
      <c r="P7" s="83" t="s">
        <v>17</v>
      </c>
      <c r="Q7" s="19"/>
      <c r="R7" s="19"/>
      <c r="S7" s="19"/>
      <c r="T7" s="19"/>
      <c r="U7" s="19"/>
      <c r="V7" s="19"/>
      <c r="W7" s="19"/>
      <c r="X7" s="19"/>
      <c r="Y7" s="19"/>
      <c r="Z7" s="19"/>
    </row>
    <row r="8" spans="1:26" ht="16.5" customHeight="1" x14ac:dyDescent="0.25">
      <c r="A8" s="66" t="s">
        <v>103</v>
      </c>
      <c r="B8" s="43"/>
      <c r="C8" s="17"/>
      <c r="D8" s="43"/>
      <c r="E8" s="17"/>
      <c r="F8" s="43"/>
      <c r="G8" s="17"/>
      <c r="H8" s="43"/>
      <c r="I8" s="17"/>
      <c r="J8" s="43"/>
      <c r="K8" s="17"/>
      <c r="L8" s="43"/>
      <c r="M8" s="17"/>
      <c r="N8" s="43"/>
      <c r="O8" s="17"/>
      <c r="P8" s="43"/>
      <c r="Q8" s="19"/>
      <c r="R8" s="19"/>
      <c r="S8" s="19"/>
      <c r="T8" s="19"/>
      <c r="U8" s="19"/>
      <c r="V8" s="19"/>
      <c r="W8" s="19"/>
      <c r="X8" s="19"/>
      <c r="Y8" s="19"/>
      <c r="Z8" s="19"/>
    </row>
    <row r="9" spans="1:26" ht="16.5" customHeight="1" x14ac:dyDescent="0.25">
      <c r="A9" s="66" t="s">
        <v>104</v>
      </c>
      <c r="B9" s="84"/>
      <c r="C9" s="17"/>
      <c r="D9" s="84"/>
      <c r="E9" s="17"/>
      <c r="F9" s="84"/>
      <c r="G9" s="17"/>
      <c r="H9" s="84"/>
      <c r="I9" s="17"/>
      <c r="J9" s="84"/>
      <c r="K9" s="17"/>
      <c r="L9" s="84"/>
      <c r="M9" s="17"/>
      <c r="N9" s="84"/>
      <c r="O9" s="17"/>
      <c r="P9" s="84"/>
      <c r="Q9" s="19"/>
      <c r="R9" s="19"/>
      <c r="S9" s="19"/>
      <c r="T9" s="19"/>
      <c r="U9" s="19"/>
      <c r="V9" s="19"/>
      <c r="W9" s="19"/>
      <c r="X9" s="19"/>
      <c r="Y9" s="19"/>
      <c r="Z9" s="19"/>
    </row>
    <row r="10" spans="1:26" ht="12.75" customHeight="1" x14ac:dyDescent="0.25">
      <c r="A10" s="1" t="s">
        <v>105</v>
      </c>
      <c r="B10" s="85">
        <v>318.18799999999999</v>
      </c>
      <c r="C10" s="17"/>
      <c r="D10" s="85">
        <v>410.8</v>
      </c>
      <c r="E10" s="17"/>
      <c r="F10" s="85">
        <v>444</v>
      </c>
      <c r="G10" s="17"/>
      <c r="H10" s="85">
        <v>417.9</v>
      </c>
      <c r="I10" s="17"/>
      <c r="J10" s="85">
        <v>421.8</v>
      </c>
      <c r="K10" s="17"/>
      <c r="L10" s="85">
        <v>526.952</v>
      </c>
      <c r="M10" s="17"/>
      <c r="N10" s="85">
        <v>578.43100000000004</v>
      </c>
      <c r="O10" s="17"/>
      <c r="P10" s="85">
        <v>638.03599999999994</v>
      </c>
      <c r="Q10" s="19"/>
      <c r="R10" s="19"/>
      <c r="S10" s="19"/>
      <c r="T10" s="19"/>
      <c r="U10" s="19"/>
      <c r="V10" s="19"/>
      <c r="W10" s="19"/>
      <c r="X10" s="19"/>
      <c r="Y10" s="19"/>
      <c r="Z10" s="19"/>
    </row>
    <row r="11" spans="1:26" ht="12.75" customHeight="1" x14ac:dyDescent="0.25">
      <c r="A11" s="1" t="s">
        <v>106</v>
      </c>
      <c r="B11" s="86">
        <v>270.42500000000001</v>
      </c>
      <c r="C11" s="17"/>
      <c r="D11" s="86">
        <v>320.5</v>
      </c>
      <c r="E11" s="17"/>
      <c r="F11" s="86">
        <v>325.89999999999998</v>
      </c>
      <c r="G11" s="17"/>
      <c r="H11" s="86">
        <v>275.2</v>
      </c>
      <c r="I11" s="17"/>
      <c r="J11" s="86">
        <v>275.5</v>
      </c>
      <c r="K11" s="17"/>
      <c r="L11" s="86">
        <v>329.59</v>
      </c>
      <c r="M11" s="17"/>
      <c r="N11" s="86">
        <v>346.9</v>
      </c>
      <c r="O11" s="17"/>
      <c r="P11" s="86">
        <v>358.91800000000001</v>
      </c>
      <c r="Q11" s="19"/>
      <c r="R11" s="19"/>
      <c r="S11" s="19"/>
      <c r="T11" s="19"/>
      <c r="U11" s="19"/>
      <c r="V11" s="19"/>
      <c r="W11" s="19"/>
      <c r="X11" s="19"/>
      <c r="Y11" s="19"/>
      <c r="Z11" s="19"/>
    </row>
    <row r="12" spans="1:26" ht="12.75" customHeight="1" x14ac:dyDescent="0.25">
      <c r="A12" s="1" t="s">
        <v>107</v>
      </c>
      <c r="B12" s="87" t="s">
        <v>93</v>
      </c>
      <c r="C12" s="17"/>
      <c r="D12" s="88">
        <v>-1.3</v>
      </c>
      <c r="E12" s="17"/>
      <c r="F12" s="88">
        <v>-1</v>
      </c>
      <c r="G12" s="17"/>
      <c r="H12" s="88">
        <v>-1</v>
      </c>
      <c r="I12" s="17"/>
      <c r="J12" s="88">
        <v>-1.3</v>
      </c>
      <c r="K12" s="17"/>
      <c r="L12" s="88">
        <v>-0.9</v>
      </c>
      <c r="M12" s="17"/>
      <c r="N12" s="88">
        <v>-0.6</v>
      </c>
      <c r="O12" s="17"/>
      <c r="P12" s="88">
        <v>-0.61699999999999999</v>
      </c>
      <c r="Q12" s="19"/>
      <c r="R12" s="19"/>
      <c r="S12" s="19"/>
      <c r="T12" s="19"/>
      <c r="U12" s="19"/>
      <c r="V12" s="19"/>
      <c r="W12" s="19"/>
      <c r="X12" s="19"/>
      <c r="Y12" s="19"/>
      <c r="Z12" s="19"/>
    </row>
    <row r="13" spans="1:26" ht="12.75" customHeight="1" x14ac:dyDescent="0.25">
      <c r="A13" s="1" t="s">
        <v>108</v>
      </c>
      <c r="B13" s="89">
        <v>588.61300000000006</v>
      </c>
      <c r="C13" s="17"/>
      <c r="D13" s="89">
        <v>730</v>
      </c>
      <c r="E13" s="17"/>
      <c r="F13" s="89">
        <f>SUM(F10:F12)</f>
        <v>768.9</v>
      </c>
      <c r="G13" s="17"/>
      <c r="H13" s="89">
        <f>SUM(H10:H12)</f>
        <v>692.09999999999991</v>
      </c>
      <c r="I13" s="17"/>
      <c r="J13" s="89">
        <f>SUM(J10:J12)</f>
        <v>696</v>
      </c>
      <c r="K13" s="17"/>
      <c r="L13" s="89">
        <v>855.6</v>
      </c>
      <c r="M13" s="17"/>
      <c r="N13" s="89">
        <v>924.73099999999999</v>
      </c>
      <c r="O13" s="17"/>
      <c r="P13" s="89">
        <v>996.33699999999999</v>
      </c>
      <c r="Q13" s="19"/>
      <c r="R13" s="19"/>
      <c r="S13" s="19"/>
      <c r="T13" s="19"/>
      <c r="U13" s="19"/>
      <c r="V13" s="19"/>
      <c r="W13" s="19"/>
      <c r="X13" s="19"/>
      <c r="Y13" s="19"/>
      <c r="Z13" s="19"/>
    </row>
    <row r="14" spans="1:26" ht="12.75" customHeight="1" x14ac:dyDescent="0.25">
      <c r="A14" s="1"/>
      <c r="B14" s="43"/>
      <c r="C14" s="90"/>
      <c r="D14" s="43"/>
      <c r="E14" s="17"/>
      <c r="F14" s="43"/>
      <c r="G14" s="17"/>
      <c r="H14" s="43"/>
      <c r="I14" s="17"/>
      <c r="J14" s="43"/>
      <c r="K14" s="17"/>
      <c r="L14" s="43"/>
      <c r="M14" s="17"/>
      <c r="N14" s="43"/>
      <c r="O14" s="17"/>
      <c r="P14" s="43"/>
      <c r="Q14" s="19"/>
      <c r="R14" s="19"/>
      <c r="S14" s="19"/>
      <c r="T14" s="19"/>
      <c r="U14" s="19"/>
      <c r="V14" s="19"/>
      <c r="W14" s="19"/>
      <c r="X14" s="19"/>
      <c r="Y14" s="19"/>
      <c r="Z14" s="19"/>
    </row>
    <row r="15" spans="1:26" ht="12" customHeight="1" x14ac:dyDescent="0.25">
      <c r="A15" s="64" t="s">
        <v>109</v>
      </c>
      <c r="B15" s="84"/>
      <c r="C15" s="17"/>
      <c r="D15" s="84"/>
      <c r="E15" s="3"/>
      <c r="F15" s="84"/>
      <c r="G15" s="3"/>
      <c r="H15" s="84"/>
      <c r="I15" s="3"/>
      <c r="J15" s="84"/>
      <c r="K15" s="3"/>
      <c r="L15" s="84"/>
      <c r="M15" s="3"/>
      <c r="N15" s="84"/>
      <c r="O15" s="3"/>
      <c r="P15" s="84"/>
      <c r="Q15" s="19"/>
      <c r="R15" s="19"/>
      <c r="S15" s="19"/>
      <c r="T15" s="19"/>
      <c r="U15" s="19"/>
      <c r="V15" s="19"/>
      <c r="W15" s="19"/>
      <c r="X15" s="19"/>
      <c r="Y15" s="19"/>
      <c r="Z15" s="19"/>
    </row>
    <row r="16" spans="1:26" ht="12" customHeight="1" x14ac:dyDescent="0.25">
      <c r="A16" s="91" t="s">
        <v>110</v>
      </c>
      <c r="B16" s="92">
        <v>0</v>
      </c>
      <c r="C16" s="91"/>
      <c r="D16" s="92">
        <v>0</v>
      </c>
      <c r="E16" s="91"/>
      <c r="F16" s="85">
        <v>108.032</v>
      </c>
      <c r="G16" s="91"/>
      <c r="H16" s="85">
        <v>152.721</v>
      </c>
      <c r="I16" s="18"/>
      <c r="J16" s="85">
        <v>174.119</v>
      </c>
      <c r="K16" s="18"/>
      <c r="L16" s="85">
        <v>182.18600000000001</v>
      </c>
      <c r="M16" s="18"/>
      <c r="N16" s="85">
        <v>187.48099999999999</v>
      </c>
      <c r="O16" s="18"/>
      <c r="P16" s="85">
        <v>188.50200000000001</v>
      </c>
      <c r="Q16" s="19"/>
      <c r="R16" s="19"/>
      <c r="S16" s="19"/>
      <c r="T16" s="19"/>
      <c r="U16" s="19"/>
      <c r="V16" s="19"/>
      <c r="W16" s="19"/>
      <c r="X16" s="19"/>
      <c r="Y16" s="19"/>
      <c r="Z16" s="19"/>
    </row>
    <row r="17" spans="1:26" ht="12" customHeight="1" x14ac:dyDescent="0.25">
      <c r="A17" s="3" t="s">
        <v>111</v>
      </c>
      <c r="B17" s="86">
        <v>14.695</v>
      </c>
      <c r="C17" s="17"/>
      <c r="D17" s="86">
        <v>27.553000000000001</v>
      </c>
      <c r="E17" s="3"/>
      <c r="F17" s="86">
        <v>26.068999999999999</v>
      </c>
      <c r="G17" s="3"/>
      <c r="H17" s="86">
        <v>21.068000000000001</v>
      </c>
      <c r="I17" s="3"/>
      <c r="J17" s="86">
        <v>17.919</v>
      </c>
      <c r="K17" s="3"/>
      <c r="L17" s="86">
        <v>23.675999999999998</v>
      </c>
      <c r="M17" s="3"/>
      <c r="N17" s="86">
        <v>25.972999999999999</v>
      </c>
      <c r="O17" s="3"/>
      <c r="P17" s="86">
        <v>27.305</v>
      </c>
      <c r="Q17" s="19"/>
      <c r="R17" s="19"/>
      <c r="S17" s="19"/>
      <c r="T17" s="19"/>
      <c r="U17" s="19"/>
      <c r="V17" s="19"/>
      <c r="W17" s="19"/>
      <c r="X17" s="19"/>
      <c r="Y17" s="19"/>
      <c r="Z17" s="19"/>
    </row>
    <row r="18" spans="1:26" ht="12.75" customHeight="1" x14ac:dyDescent="0.25">
      <c r="A18" s="18" t="s">
        <v>112</v>
      </c>
      <c r="B18" s="88">
        <v>78.953999999999994</v>
      </c>
      <c r="C18" s="18"/>
      <c r="D18" s="88">
        <v>12.677</v>
      </c>
      <c r="E18" s="18"/>
      <c r="F18" s="93">
        <v>0</v>
      </c>
      <c r="G18" s="18"/>
      <c r="H18" s="93">
        <v>0</v>
      </c>
      <c r="I18" s="18"/>
      <c r="J18" s="93">
        <v>0</v>
      </c>
      <c r="K18" s="18"/>
      <c r="L18" s="93">
        <v>0</v>
      </c>
      <c r="M18" s="18"/>
      <c r="N18" s="93">
        <v>0</v>
      </c>
      <c r="O18" s="18"/>
      <c r="P18" s="93">
        <v>0</v>
      </c>
      <c r="Q18" s="19"/>
      <c r="R18" s="19"/>
      <c r="S18" s="19"/>
      <c r="T18" s="19"/>
      <c r="U18" s="19"/>
      <c r="V18" s="19"/>
      <c r="W18" s="19"/>
      <c r="X18" s="19"/>
      <c r="Y18" s="19"/>
      <c r="Z18" s="19"/>
    </row>
    <row r="19" spans="1:26" ht="12.75" customHeight="1" x14ac:dyDescent="0.25">
      <c r="A19" s="94" t="s">
        <v>113</v>
      </c>
      <c r="B19" s="89">
        <v>93.649000000000001</v>
      </c>
      <c r="C19" s="18"/>
      <c r="D19" s="89">
        <v>40.229999999999997</v>
      </c>
      <c r="E19" s="18"/>
      <c r="F19" s="95">
        <v>136.202</v>
      </c>
      <c r="G19" s="18"/>
      <c r="H19" s="95">
        <v>173.78899999999999</v>
      </c>
      <c r="I19" s="18"/>
      <c r="J19" s="95">
        <v>192.03800000000001</v>
      </c>
      <c r="K19" s="18"/>
      <c r="L19" s="95">
        <v>205.86199999999999</v>
      </c>
      <c r="M19" s="18"/>
      <c r="N19" s="95">
        <v>213.45500000000001</v>
      </c>
      <c r="O19" s="18"/>
      <c r="P19" s="95">
        <v>215.80699999999999</v>
      </c>
      <c r="Q19" s="19"/>
      <c r="R19" s="19"/>
      <c r="S19" s="19"/>
      <c r="T19" s="19"/>
      <c r="U19" s="19"/>
      <c r="V19" s="19"/>
      <c r="W19" s="19"/>
      <c r="X19" s="19"/>
      <c r="Y19" s="19"/>
      <c r="Z19" s="19"/>
    </row>
    <row r="20" spans="1:26" ht="12.75" customHeight="1" x14ac:dyDescent="0.25">
      <c r="A20" s="18"/>
      <c r="B20" s="18"/>
      <c r="C20" s="18"/>
      <c r="D20" s="18"/>
      <c r="E20" s="18"/>
      <c r="F20" s="18"/>
      <c r="G20" s="18"/>
      <c r="H20" s="18"/>
      <c r="I20" s="18"/>
      <c r="J20" s="18"/>
      <c r="K20" s="18"/>
      <c r="L20" s="18"/>
      <c r="M20" s="18"/>
      <c r="N20" s="18"/>
      <c r="O20" s="18"/>
      <c r="P20" s="18"/>
      <c r="Q20" s="19"/>
      <c r="R20" s="19"/>
      <c r="S20" s="19"/>
      <c r="T20" s="19"/>
      <c r="U20" s="19"/>
      <c r="V20" s="19"/>
      <c r="W20" s="19"/>
      <c r="X20" s="19"/>
      <c r="Y20" s="19"/>
      <c r="Z20" s="19"/>
    </row>
    <row r="21" spans="1:26" ht="12.75" customHeight="1" x14ac:dyDescent="0.25">
      <c r="A21" s="18"/>
      <c r="B21" s="18"/>
      <c r="C21" s="18"/>
      <c r="D21" s="18"/>
      <c r="E21" s="18"/>
      <c r="F21" s="18"/>
      <c r="G21" s="18"/>
      <c r="H21" s="18"/>
      <c r="I21" s="18"/>
      <c r="J21" s="18"/>
      <c r="K21" s="18"/>
      <c r="L21" s="18"/>
      <c r="M21" s="18"/>
      <c r="N21" s="18"/>
      <c r="O21" s="18"/>
      <c r="P21" s="18"/>
      <c r="Q21" s="19"/>
      <c r="R21" s="19"/>
      <c r="S21" s="19"/>
      <c r="T21" s="19"/>
      <c r="U21" s="19"/>
      <c r="V21" s="19"/>
      <c r="W21" s="19"/>
      <c r="X21" s="19"/>
      <c r="Y21" s="19"/>
      <c r="Z21" s="19"/>
    </row>
    <row r="22" spans="1:26" ht="12.75" customHeight="1" x14ac:dyDescent="0.25">
      <c r="A22" s="18" t="s">
        <v>114</v>
      </c>
      <c r="B22" s="18"/>
      <c r="C22" s="18"/>
      <c r="D22" s="18"/>
      <c r="E22" s="18"/>
      <c r="F22" s="18"/>
      <c r="G22" s="18"/>
      <c r="H22" s="18"/>
      <c r="I22" s="18"/>
      <c r="J22" s="18"/>
      <c r="K22" s="18"/>
      <c r="L22" s="18"/>
      <c r="M22" s="18"/>
      <c r="N22" s="18"/>
      <c r="O22" s="18"/>
      <c r="P22" s="18"/>
      <c r="Q22" s="19"/>
      <c r="R22" s="19"/>
      <c r="S22" s="19"/>
      <c r="T22" s="19"/>
      <c r="U22" s="19"/>
      <c r="V22" s="19"/>
      <c r="W22" s="19"/>
      <c r="X22" s="19"/>
      <c r="Y22" s="19"/>
      <c r="Z22" s="19"/>
    </row>
    <row r="23" spans="1:26" ht="12.75" customHeight="1" x14ac:dyDescent="0.25">
      <c r="A23" s="166" t="s">
        <v>25</v>
      </c>
      <c r="B23" s="164"/>
      <c r="C23" s="164"/>
      <c r="D23" s="164"/>
      <c r="E23" s="164"/>
      <c r="F23" s="164"/>
      <c r="G23" s="164"/>
      <c r="H23" s="164"/>
      <c r="I23" s="18"/>
      <c r="J23" s="18"/>
      <c r="K23" s="18"/>
      <c r="L23" s="18"/>
      <c r="M23" s="18"/>
      <c r="N23" s="18"/>
      <c r="O23" s="18"/>
      <c r="P23" s="18"/>
      <c r="Q23" s="19"/>
      <c r="R23" s="19"/>
      <c r="S23" s="19"/>
      <c r="T23" s="19"/>
      <c r="U23" s="19"/>
      <c r="V23" s="19"/>
      <c r="W23" s="19"/>
      <c r="X23" s="19"/>
      <c r="Y23" s="19"/>
      <c r="Z23" s="19"/>
    </row>
    <row r="24" spans="1:26" ht="16.5" customHeight="1" x14ac:dyDescent="0.25">
      <c r="A24" s="3"/>
      <c r="B24" s="3"/>
      <c r="C24" s="3"/>
      <c r="D24" s="3"/>
      <c r="E24" s="3"/>
      <c r="F24" s="3"/>
      <c r="G24" s="3"/>
      <c r="H24" s="3"/>
      <c r="I24" s="3"/>
      <c r="J24" s="3"/>
      <c r="K24" s="3"/>
      <c r="L24" s="3"/>
      <c r="M24" s="3"/>
      <c r="N24" s="3"/>
      <c r="O24" s="3"/>
      <c r="P24" s="3"/>
      <c r="Q24" s="19"/>
      <c r="R24" s="19"/>
      <c r="S24" s="19"/>
      <c r="T24" s="19"/>
      <c r="U24" s="19"/>
      <c r="V24" s="19"/>
      <c r="W24" s="19"/>
      <c r="X24" s="19"/>
      <c r="Y24" s="19"/>
      <c r="Z24" s="19"/>
    </row>
    <row r="25" spans="1:26" ht="16.5" customHeight="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6.5" customHeight="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6.5" customHeight="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6.5" customHeight="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6.5" customHeight="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6.5" customHeight="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6.5" customHeight="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6.5" customHeight="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6.5" customHeight="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6.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6.5" customHeight="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6.5" customHeight="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6.5" customHeight="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6.5" customHeight="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6.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6.5" customHeight="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6.5" customHeight="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6.5" customHeight="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6.5" customHeight="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6.5" customHeight="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6.5" customHeight="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6.5" customHeight="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6.5" customHeight="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6.5" customHeight="1"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6.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6.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6.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6.5" customHeight="1"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6.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6.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6.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6.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6.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6.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6.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6.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6.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6.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6.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6.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6.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6.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6.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6.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6.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6.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6.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6.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6.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6.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6.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6.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6.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6.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6.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6.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6.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6.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6.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6.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6.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6.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6.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6.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6.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6.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6.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6.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6.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6.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6.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6.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6.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2"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2"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2"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1:26" ht="12" customHeight="1" x14ac:dyDescent="0.2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1:26" ht="12" customHeight="1" x14ac:dyDescent="0.2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1:26" ht="12" customHeight="1" x14ac:dyDescent="0.2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1:26" ht="12" customHeight="1" x14ac:dyDescent="0.2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1:26" ht="12" customHeight="1" x14ac:dyDescent="0.2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sheetData>
  <mergeCells count="3">
    <mergeCell ref="A1:A3"/>
    <mergeCell ref="A4:A5"/>
    <mergeCell ref="A23:H23"/>
  </mergeCells>
  <pageMargins left="0.7" right="0.7" top="0.75" bottom="0.75" header="0" footer="0"/>
  <pageSetup scale="71"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M1015"/>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ColWidth="12.6328125" defaultRowHeight="15" customHeight="1" x14ac:dyDescent="0.25"/>
  <cols>
    <col min="1" max="1" width="63" customWidth="1"/>
    <col min="2" max="2" width="13.7265625" hidden="1" customWidth="1"/>
    <col min="3" max="3" width="8.7265625" customWidth="1"/>
    <col min="4" max="4" width="13.7265625" hidden="1" customWidth="1"/>
    <col min="5" max="5" width="8.7265625" customWidth="1"/>
    <col min="6" max="6" width="13.7265625" hidden="1" customWidth="1"/>
    <col min="7" max="7" width="7.90625" customWidth="1"/>
    <col min="8" max="8" width="13.7265625" hidden="1" customWidth="1"/>
    <col min="9" max="12" width="8.7265625" customWidth="1"/>
    <col min="13" max="26" width="13.7265625" customWidth="1"/>
  </cols>
  <sheetData>
    <row r="1" spans="1:13" ht="16.5" customHeight="1" x14ac:dyDescent="0.25">
      <c r="A1" s="165" t="s">
        <v>115</v>
      </c>
      <c r="M1" s="96"/>
    </row>
    <row r="2" spans="1:13" ht="16.5" customHeight="1" x14ac:dyDescent="0.25">
      <c r="A2" s="164"/>
      <c r="M2" s="96"/>
    </row>
    <row r="3" spans="1:13" ht="16.5" customHeight="1" x14ac:dyDescent="0.25">
      <c r="A3" s="164"/>
      <c r="M3" s="96"/>
    </row>
    <row r="4" spans="1:13" ht="16.5" customHeight="1" x14ac:dyDescent="0.25">
      <c r="A4" s="170" t="s">
        <v>116</v>
      </c>
      <c r="M4" s="96"/>
    </row>
    <row r="5" spans="1:13" ht="16.5" customHeight="1" x14ac:dyDescent="0.25">
      <c r="A5" s="164"/>
      <c r="M5" s="96"/>
    </row>
    <row r="6" spans="1:13" ht="16.5" customHeight="1" x14ac:dyDescent="0.25">
      <c r="B6" s="97"/>
      <c r="C6" s="98" t="s">
        <v>10</v>
      </c>
      <c r="D6" s="97"/>
      <c r="E6" s="98" t="s">
        <v>11</v>
      </c>
      <c r="F6" s="97"/>
      <c r="G6" s="98" t="s">
        <v>12</v>
      </c>
      <c r="H6" s="97"/>
      <c r="I6" s="98" t="s">
        <v>13</v>
      </c>
      <c r="J6" s="98" t="s">
        <v>14</v>
      </c>
      <c r="K6" s="98" t="s">
        <v>15</v>
      </c>
      <c r="L6" s="98" t="s">
        <v>16</v>
      </c>
      <c r="M6" s="96"/>
    </row>
    <row r="7" spans="1:13" ht="16.5" customHeight="1" x14ac:dyDescent="0.25">
      <c r="B7" s="97"/>
      <c r="C7" s="99" t="s">
        <v>17</v>
      </c>
      <c r="D7" s="97"/>
      <c r="E7" s="99" t="s">
        <v>17</v>
      </c>
      <c r="F7" s="97"/>
      <c r="G7" s="99" t="s">
        <v>17</v>
      </c>
      <c r="H7" s="97"/>
      <c r="I7" s="99" t="s">
        <v>17</v>
      </c>
      <c r="J7" s="99" t="s">
        <v>17</v>
      </c>
      <c r="K7" s="99" t="s">
        <v>17</v>
      </c>
      <c r="L7" s="99" t="s">
        <v>17</v>
      </c>
      <c r="M7" s="96"/>
    </row>
    <row r="8" spans="1:13" ht="24" customHeight="1" x14ac:dyDescent="0.25">
      <c r="A8" s="100" t="s">
        <v>117</v>
      </c>
      <c r="B8" s="97"/>
      <c r="C8" s="101"/>
      <c r="D8" s="97"/>
      <c r="E8" s="101"/>
      <c r="F8" s="97"/>
      <c r="G8" s="101"/>
      <c r="H8" s="97"/>
      <c r="I8" s="102"/>
      <c r="J8" s="102"/>
      <c r="K8" s="102"/>
      <c r="L8" s="102"/>
      <c r="M8" s="96"/>
    </row>
    <row r="9" spans="1:13" ht="12.75" customHeight="1" x14ac:dyDescent="0.25">
      <c r="A9" s="100" t="s">
        <v>118</v>
      </c>
      <c r="B9" s="97"/>
      <c r="C9" s="103"/>
      <c r="D9" s="97"/>
      <c r="E9" s="103"/>
      <c r="F9" s="97"/>
      <c r="G9" s="103"/>
      <c r="H9" s="97"/>
      <c r="I9" s="104"/>
      <c r="J9" s="104"/>
      <c r="K9" s="104"/>
      <c r="L9" s="104"/>
      <c r="M9" s="96"/>
    </row>
    <row r="10" spans="1:13" ht="12.75" customHeight="1" x14ac:dyDescent="0.25">
      <c r="A10" s="105" t="s">
        <v>19</v>
      </c>
      <c r="B10" s="97"/>
      <c r="C10" s="106">
        <v>1499141</v>
      </c>
      <c r="D10" s="97"/>
      <c r="E10" s="106">
        <v>1508322</v>
      </c>
      <c r="F10" s="97"/>
      <c r="G10" s="106">
        <v>1337291</v>
      </c>
      <c r="H10" s="97"/>
      <c r="I10" s="106">
        <v>1428255</v>
      </c>
      <c r="J10" s="106">
        <v>1514909</v>
      </c>
      <c r="K10" s="106">
        <v>1613887</v>
      </c>
      <c r="L10" s="106">
        <v>1741600</v>
      </c>
      <c r="M10" s="96"/>
    </row>
    <row r="11" spans="1:13" ht="12.75" customHeight="1" x14ac:dyDescent="0.25">
      <c r="A11" s="105" t="s">
        <v>20</v>
      </c>
      <c r="B11" s="97"/>
      <c r="C11" s="107">
        <v>0.11</v>
      </c>
      <c r="D11" s="97"/>
      <c r="E11" s="107">
        <v>6.8264822390000004E-3</v>
      </c>
      <c r="F11" s="97"/>
      <c r="G11" s="107">
        <v>-0.11</v>
      </c>
      <c r="H11" s="97"/>
      <c r="I11" s="107">
        <v>7.0000000000000007E-2</v>
      </c>
      <c r="J11" s="107">
        <v>0.06</v>
      </c>
      <c r="K11" s="107">
        <v>7.0000000000000007E-2</v>
      </c>
      <c r="L11" s="107">
        <v>0.08</v>
      </c>
      <c r="M11" s="96"/>
    </row>
    <row r="12" spans="1:13" ht="12.75" customHeight="1" x14ac:dyDescent="0.25">
      <c r="A12" s="105" t="s">
        <v>21</v>
      </c>
      <c r="B12" s="97"/>
      <c r="C12" s="107">
        <v>-0.02</v>
      </c>
      <c r="D12" s="97"/>
      <c r="E12" s="107">
        <v>0.02</v>
      </c>
      <c r="F12" s="97"/>
      <c r="G12" s="103" t="s">
        <v>119</v>
      </c>
      <c r="H12" s="97"/>
      <c r="I12" s="107">
        <v>-0.03</v>
      </c>
      <c r="J12" s="107">
        <v>0.01</v>
      </c>
      <c r="K12" s="107">
        <v>0.02</v>
      </c>
      <c r="L12" s="107">
        <v>-0.01</v>
      </c>
      <c r="M12" s="96"/>
    </row>
    <row r="13" spans="1:13" ht="12.75" customHeight="1" x14ac:dyDescent="0.25">
      <c r="A13" s="105" t="s">
        <v>22</v>
      </c>
      <c r="B13" s="97"/>
      <c r="C13" s="107">
        <v>0.09</v>
      </c>
      <c r="D13" s="97"/>
      <c r="E13" s="107">
        <v>0.03</v>
      </c>
      <c r="F13" s="97"/>
      <c r="G13" s="107">
        <v>-0.1</v>
      </c>
      <c r="H13" s="97"/>
      <c r="I13" s="107">
        <v>0.04</v>
      </c>
      <c r="J13" s="107">
        <v>7.0000000000000007E-2</v>
      </c>
      <c r="K13" s="107">
        <v>0.09</v>
      </c>
      <c r="L13" s="107">
        <v>7.0000000000000007E-2</v>
      </c>
      <c r="M13" s="96"/>
    </row>
    <row r="14" spans="1:13" ht="12.75" customHeight="1" x14ac:dyDescent="0.25">
      <c r="A14" s="105" t="s">
        <v>23</v>
      </c>
      <c r="B14" s="97"/>
      <c r="C14" s="107">
        <v>0</v>
      </c>
      <c r="D14" s="97"/>
      <c r="E14" s="107">
        <v>0</v>
      </c>
      <c r="F14" s="97"/>
      <c r="G14" s="107">
        <v>0</v>
      </c>
      <c r="H14" s="97"/>
      <c r="I14" s="107">
        <v>-0.03</v>
      </c>
      <c r="J14" s="107">
        <v>-0.02</v>
      </c>
      <c r="K14" s="107">
        <v>0</v>
      </c>
      <c r="L14" s="107">
        <v>0</v>
      </c>
      <c r="M14" s="96"/>
    </row>
    <row r="15" spans="1:13" ht="12.75" customHeight="1" x14ac:dyDescent="0.25">
      <c r="A15" s="105" t="s">
        <v>24</v>
      </c>
      <c r="B15" s="97"/>
      <c r="C15" s="108">
        <v>0.09</v>
      </c>
      <c r="D15" s="97"/>
      <c r="E15" s="108">
        <v>0.03</v>
      </c>
      <c r="F15" s="97"/>
      <c r="G15" s="108">
        <v>-0.1</v>
      </c>
      <c r="H15" s="97"/>
      <c r="I15" s="108">
        <v>0.01</v>
      </c>
      <c r="J15" s="108">
        <v>0.05</v>
      </c>
      <c r="K15" s="108">
        <v>0.09</v>
      </c>
      <c r="L15" s="108">
        <v>7.0000000000000007E-2</v>
      </c>
      <c r="M15" s="96"/>
    </row>
    <row r="16" spans="1:13" ht="7.5" customHeight="1" x14ac:dyDescent="0.25">
      <c r="C16" s="109"/>
      <c r="E16" s="109"/>
      <c r="G16" s="109"/>
      <c r="I16" s="109"/>
      <c r="J16" s="109"/>
      <c r="K16" s="109"/>
      <c r="L16" s="109"/>
      <c r="M16" s="96"/>
    </row>
    <row r="17" spans="1:13" ht="12.75" customHeight="1" x14ac:dyDescent="0.25">
      <c r="A17" s="100" t="s">
        <v>120</v>
      </c>
      <c r="B17" s="97"/>
      <c r="C17" s="110"/>
      <c r="D17" s="97"/>
      <c r="E17" s="110"/>
      <c r="F17" s="97"/>
      <c r="G17" s="110"/>
      <c r="H17" s="97"/>
      <c r="I17" s="110"/>
      <c r="J17" s="110"/>
      <c r="K17" s="110"/>
      <c r="L17" s="110"/>
      <c r="M17" s="96"/>
    </row>
    <row r="18" spans="1:13" ht="12.75" customHeight="1" x14ac:dyDescent="0.25">
      <c r="A18" s="105" t="s">
        <v>19</v>
      </c>
      <c r="B18" s="97"/>
      <c r="C18" s="106">
        <v>410776</v>
      </c>
      <c r="D18" s="97"/>
      <c r="E18" s="106">
        <v>443987</v>
      </c>
      <c r="F18" s="97"/>
      <c r="G18" s="106">
        <v>417921</v>
      </c>
      <c r="H18" s="97"/>
      <c r="I18" s="106">
        <v>421766</v>
      </c>
      <c r="J18" s="106">
        <v>526952</v>
      </c>
      <c r="K18" s="106">
        <v>578431</v>
      </c>
      <c r="L18" s="106">
        <v>638036</v>
      </c>
      <c r="M18" s="96"/>
    </row>
    <row r="19" spans="1:13" ht="12.75" customHeight="1" x14ac:dyDescent="0.25">
      <c r="A19" s="105" t="s">
        <v>20</v>
      </c>
      <c r="B19" s="97"/>
      <c r="C19" s="107">
        <v>0.28999999999999998</v>
      </c>
      <c r="D19" s="97"/>
      <c r="E19" s="107">
        <v>0.08</v>
      </c>
      <c r="F19" s="97"/>
      <c r="G19" s="107">
        <v>-0.06</v>
      </c>
      <c r="H19" s="97"/>
      <c r="I19" s="107">
        <v>9.2027182235834594E-3</v>
      </c>
      <c r="J19" s="107">
        <v>0.249394213853179</v>
      </c>
      <c r="K19" s="107">
        <v>9.7688214486328903E-2</v>
      </c>
      <c r="L19" s="107">
        <v>0.1030498125094</v>
      </c>
      <c r="M19" s="96"/>
    </row>
    <row r="20" spans="1:13" ht="12.75" customHeight="1" x14ac:dyDescent="0.25">
      <c r="A20" s="105" t="s">
        <v>21</v>
      </c>
      <c r="B20" s="97"/>
      <c r="C20" s="107">
        <v>-0.11</v>
      </c>
      <c r="D20" s="97"/>
      <c r="E20" s="107">
        <v>0.05</v>
      </c>
      <c r="F20" s="97"/>
      <c r="G20" s="103" t="s">
        <v>121</v>
      </c>
      <c r="H20" s="97"/>
      <c r="I20" s="107">
        <v>-7.0000000000000007E-2</v>
      </c>
      <c r="J20" s="107">
        <v>0.08</v>
      </c>
      <c r="K20" s="107">
        <v>0.08</v>
      </c>
      <c r="L20" s="107">
        <v>-0.03</v>
      </c>
      <c r="M20" s="96"/>
    </row>
    <row r="21" spans="1:13" ht="12.75" customHeight="1" x14ac:dyDescent="0.25">
      <c r="A21" s="105" t="s">
        <v>22</v>
      </c>
      <c r="B21" s="97"/>
      <c r="C21" s="107">
        <v>0.18</v>
      </c>
      <c r="D21" s="97"/>
      <c r="E21" s="107">
        <v>0.13</v>
      </c>
      <c r="F21" s="97"/>
      <c r="G21" s="107">
        <v>-0.03</v>
      </c>
      <c r="H21" s="97"/>
      <c r="I21" s="107">
        <v>-0.06</v>
      </c>
      <c r="J21" s="107">
        <v>0.33</v>
      </c>
      <c r="K21" s="107">
        <v>0.18</v>
      </c>
      <c r="L21" s="107">
        <v>7.0000000000000007E-2</v>
      </c>
      <c r="M21" s="96"/>
    </row>
    <row r="22" spans="1:13" ht="12.75" customHeight="1" x14ac:dyDescent="0.25">
      <c r="A22" s="105" t="s">
        <v>23</v>
      </c>
      <c r="B22" s="97"/>
      <c r="C22" s="107">
        <v>0</v>
      </c>
      <c r="D22" s="97"/>
      <c r="E22" s="107">
        <v>0</v>
      </c>
      <c r="F22" s="97"/>
      <c r="G22" s="107">
        <v>-0.02</v>
      </c>
      <c r="H22" s="97"/>
      <c r="I22" s="107">
        <v>-0.01</v>
      </c>
      <c r="J22" s="107">
        <v>-0.01</v>
      </c>
      <c r="K22" s="107">
        <v>-0.01</v>
      </c>
      <c r="L22" s="107">
        <v>0</v>
      </c>
      <c r="M22" s="96"/>
    </row>
    <row r="23" spans="1:13" ht="12.75" customHeight="1" x14ac:dyDescent="0.25">
      <c r="A23" s="105" t="s">
        <v>24</v>
      </c>
      <c r="B23" s="97"/>
      <c r="C23" s="108">
        <v>0.18</v>
      </c>
      <c r="D23" s="97"/>
      <c r="E23" s="108">
        <v>0.13</v>
      </c>
      <c r="F23" s="97"/>
      <c r="G23" s="108">
        <v>-0.05</v>
      </c>
      <c r="H23" s="97"/>
      <c r="I23" s="108">
        <v>-7.0000000000000007E-2</v>
      </c>
      <c r="J23" s="108">
        <v>0.32</v>
      </c>
      <c r="K23" s="108">
        <v>0.17</v>
      </c>
      <c r="L23" s="108">
        <v>7.0000000000000007E-2</v>
      </c>
      <c r="M23" s="96"/>
    </row>
    <row r="24" spans="1:13" ht="7.5" customHeight="1" x14ac:dyDescent="0.25">
      <c r="C24" s="109"/>
      <c r="E24" s="109"/>
      <c r="G24" s="109"/>
      <c r="I24" s="109"/>
      <c r="J24" s="109"/>
      <c r="K24" s="109"/>
      <c r="L24" s="109"/>
      <c r="M24" s="96"/>
    </row>
    <row r="25" spans="1:13" ht="12.75" customHeight="1" x14ac:dyDescent="0.25">
      <c r="A25" s="100" t="s">
        <v>122</v>
      </c>
      <c r="B25" s="97"/>
      <c r="C25" s="110"/>
      <c r="D25" s="97"/>
      <c r="E25" s="110"/>
      <c r="F25" s="97"/>
      <c r="G25" s="110"/>
      <c r="H25" s="97"/>
      <c r="I25" s="110"/>
      <c r="J25" s="110"/>
      <c r="K25" s="110"/>
      <c r="L25" s="110"/>
      <c r="M25" s="96"/>
    </row>
    <row r="26" spans="1:13" ht="12.75" customHeight="1" x14ac:dyDescent="0.25">
      <c r="A26" s="105" t="s">
        <v>19</v>
      </c>
      <c r="B26" s="97"/>
      <c r="C26" s="106">
        <v>320473</v>
      </c>
      <c r="D26" s="97"/>
      <c r="E26" s="106">
        <v>325872</v>
      </c>
      <c r="F26" s="97"/>
      <c r="G26" s="106">
        <v>275214</v>
      </c>
      <c r="H26" s="97"/>
      <c r="I26" s="106">
        <v>275534</v>
      </c>
      <c r="J26" s="106">
        <v>329590</v>
      </c>
      <c r="K26" s="106">
        <v>346949</v>
      </c>
      <c r="L26" s="106">
        <v>358918</v>
      </c>
      <c r="M26" s="96"/>
    </row>
    <row r="27" spans="1:13" ht="12.75" customHeight="1" x14ac:dyDescent="0.25">
      <c r="A27" s="105" t="s">
        <v>20</v>
      </c>
      <c r="B27" s="97"/>
      <c r="C27" s="107">
        <v>0.19</v>
      </c>
      <c r="D27" s="97"/>
      <c r="E27" s="107">
        <v>0.02</v>
      </c>
      <c r="F27" s="97"/>
      <c r="G27" s="107">
        <v>-0.16</v>
      </c>
      <c r="H27" s="97"/>
      <c r="I27" s="107">
        <v>0</v>
      </c>
      <c r="J27" s="107">
        <v>0.196190655928691</v>
      </c>
      <c r="K27" s="107">
        <v>5.2668466883097197E-2</v>
      </c>
      <c r="L27" s="107">
        <v>3.4497865680546698E-2</v>
      </c>
      <c r="M27" s="96"/>
    </row>
    <row r="28" spans="1:13" ht="12.75" customHeight="1" x14ac:dyDescent="0.25">
      <c r="A28" s="105" t="s">
        <v>21</v>
      </c>
      <c r="B28" s="97"/>
      <c r="C28" s="107">
        <v>-0.1</v>
      </c>
      <c r="D28" s="97"/>
      <c r="E28" s="107">
        <v>0.04</v>
      </c>
      <c r="F28" s="97"/>
      <c r="G28" s="103" t="s">
        <v>121</v>
      </c>
      <c r="H28" s="97"/>
      <c r="I28" s="107">
        <v>-7.0000000000000007E-2</v>
      </c>
      <c r="J28" s="107">
        <v>7.0000000000000007E-2</v>
      </c>
      <c r="K28" s="107">
        <v>0.08</v>
      </c>
      <c r="L28" s="107">
        <v>-0.03</v>
      </c>
      <c r="M28" s="96"/>
    </row>
    <row r="29" spans="1:13" ht="12.75" customHeight="1" x14ac:dyDescent="0.25">
      <c r="A29" s="105" t="s">
        <v>22</v>
      </c>
      <c r="B29" s="97"/>
      <c r="C29" s="107">
        <v>0.09</v>
      </c>
      <c r="D29" s="97"/>
      <c r="E29" s="107">
        <v>0.06</v>
      </c>
      <c r="F29" s="97"/>
      <c r="G29" s="107">
        <v>-0.13</v>
      </c>
      <c r="H29" s="97"/>
      <c r="I29" s="107">
        <v>-7.0000000000000007E-2</v>
      </c>
      <c r="J29" s="107">
        <v>0.27</v>
      </c>
      <c r="K29" s="107">
        <v>0.13</v>
      </c>
      <c r="L29" s="107">
        <v>0</v>
      </c>
      <c r="M29" s="96"/>
    </row>
    <row r="30" spans="1:13" ht="12.75" customHeight="1" x14ac:dyDescent="0.25">
      <c r="A30" s="105" t="s">
        <v>23</v>
      </c>
      <c r="B30" s="97"/>
      <c r="C30" s="107">
        <v>0</v>
      </c>
      <c r="D30" s="97"/>
      <c r="E30" s="107">
        <v>0</v>
      </c>
      <c r="F30" s="97"/>
      <c r="G30" s="107">
        <v>0</v>
      </c>
      <c r="H30" s="97"/>
      <c r="I30" s="107">
        <v>0</v>
      </c>
      <c r="J30" s="107">
        <v>0</v>
      </c>
      <c r="K30" s="107">
        <v>0</v>
      </c>
      <c r="L30" s="107">
        <v>0</v>
      </c>
      <c r="M30" s="96"/>
    </row>
    <row r="31" spans="1:13" ht="12.75" customHeight="1" x14ac:dyDescent="0.25">
      <c r="A31" s="105" t="s">
        <v>24</v>
      </c>
      <c r="B31" s="97"/>
      <c r="C31" s="108">
        <v>0.09</v>
      </c>
      <c r="D31" s="97"/>
      <c r="E31" s="108">
        <v>0.06</v>
      </c>
      <c r="F31" s="97"/>
      <c r="G31" s="108">
        <v>-0.13</v>
      </c>
      <c r="H31" s="97"/>
      <c r="I31" s="108">
        <v>-7.0000000000000007E-2</v>
      </c>
      <c r="J31" s="108">
        <v>0.27</v>
      </c>
      <c r="K31" s="108">
        <v>0.13</v>
      </c>
      <c r="L31" s="108">
        <v>0</v>
      </c>
      <c r="M31" s="96"/>
    </row>
    <row r="32" spans="1:13" ht="7.5" customHeight="1" x14ac:dyDescent="0.25">
      <c r="C32" s="109"/>
      <c r="E32" s="109"/>
      <c r="G32" s="109"/>
      <c r="I32" s="109"/>
      <c r="J32" s="109"/>
      <c r="K32" s="109"/>
      <c r="L32" s="109"/>
      <c r="M32" s="96"/>
    </row>
    <row r="33" spans="1:13" ht="12.75" customHeight="1" x14ac:dyDescent="0.25">
      <c r="A33" s="100" t="s">
        <v>123</v>
      </c>
      <c r="B33" s="97"/>
      <c r="C33" s="110"/>
      <c r="D33" s="97"/>
      <c r="E33" s="110"/>
      <c r="F33" s="97"/>
      <c r="G33" s="110"/>
      <c r="H33" s="97"/>
      <c r="I33" s="110"/>
      <c r="J33" s="110"/>
      <c r="K33" s="110"/>
      <c r="L33" s="110"/>
      <c r="M33" s="96"/>
    </row>
    <row r="34" spans="1:13" ht="12.75" customHeight="1" x14ac:dyDescent="0.25">
      <c r="A34" s="105" t="s">
        <v>19</v>
      </c>
      <c r="B34" s="97"/>
      <c r="C34" s="106">
        <v>730010</v>
      </c>
      <c r="D34" s="97"/>
      <c r="E34" s="106">
        <v>768923</v>
      </c>
      <c r="F34" s="97"/>
      <c r="G34" s="106">
        <v>692085</v>
      </c>
      <c r="H34" s="97"/>
      <c r="I34" s="106">
        <v>696100</v>
      </c>
      <c r="J34" s="106">
        <v>855593</v>
      </c>
      <c r="K34" s="106">
        <v>924868</v>
      </c>
      <c r="L34" s="106">
        <v>996337</v>
      </c>
      <c r="M34" s="96"/>
    </row>
    <row r="35" spans="1:13" ht="12.75" customHeight="1" x14ac:dyDescent="0.25">
      <c r="A35" s="105" t="s">
        <v>20</v>
      </c>
      <c r="B35" s="97"/>
      <c r="C35" s="107">
        <v>0.24</v>
      </c>
      <c r="D35" s="97"/>
      <c r="E35" s="107">
        <v>0.05</v>
      </c>
      <c r="F35" s="97"/>
      <c r="G35" s="107">
        <v>-0.1</v>
      </c>
      <c r="H35" s="97"/>
      <c r="I35" s="107">
        <v>0.01</v>
      </c>
      <c r="J35" s="107">
        <v>0.23</v>
      </c>
      <c r="K35" s="107">
        <v>0.08</v>
      </c>
      <c r="L35" s="107">
        <v>0.08</v>
      </c>
      <c r="M35" s="96"/>
    </row>
    <row r="36" spans="1:13" ht="12.75" customHeight="1" x14ac:dyDescent="0.25">
      <c r="A36" s="105" t="s">
        <v>21</v>
      </c>
      <c r="B36" s="97"/>
      <c r="C36" s="107">
        <v>-0.11</v>
      </c>
      <c r="D36" s="97"/>
      <c r="E36" s="107">
        <v>0.05</v>
      </c>
      <c r="F36" s="97"/>
      <c r="G36" s="107">
        <v>0.03</v>
      </c>
      <c r="H36" s="97"/>
      <c r="I36" s="107">
        <v>-0.08</v>
      </c>
      <c r="J36" s="107">
        <v>7.0000000000000007E-2</v>
      </c>
      <c r="K36" s="107">
        <v>0.08</v>
      </c>
      <c r="L36" s="107">
        <v>-0.04</v>
      </c>
      <c r="M36" s="96"/>
    </row>
    <row r="37" spans="1:13" ht="12.75" customHeight="1" x14ac:dyDescent="0.25">
      <c r="A37" s="105" t="s">
        <v>22</v>
      </c>
      <c r="B37" s="97"/>
      <c r="C37" s="107">
        <v>0.13</v>
      </c>
      <c r="D37" s="97"/>
      <c r="E37" s="107">
        <v>0.1</v>
      </c>
      <c r="F37" s="97"/>
      <c r="G37" s="107">
        <v>-7.0000000000000007E-2</v>
      </c>
      <c r="H37" s="97"/>
      <c r="I37" s="107">
        <v>-7.0000000000000007E-2</v>
      </c>
      <c r="J37" s="107">
        <v>0.3</v>
      </c>
      <c r="K37" s="107">
        <v>0.16</v>
      </c>
      <c r="L37" s="107">
        <v>0.04</v>
      </c>
      <c r="M37" s="96"/>
    </row>
    <row r="38" spans="1:13" ht="12.75" customHeight="1" x14ac:dyDescent="0.25">
      <c r="A38" s="105" t="s">
        <v>23</v>
      </c>
      <c r="B38" s="97"/>
      <c r="C38" s="107">
        <v>0</v>
      </c>
      <c r="D38" s="97"/>
      <c r="E38" s="107">
        <v>0</v>
      </c>
      <c r="F38" s="97"/>
      <c r="G38" s="107">
        <v>0</v>
      </c>
      <c r="H38" s="97"/>
      <c r="I38" s="107">
        <v>0</v>
      </c>
      <c r="J38" s="107">
        <v>0</v>
      </c>
      <c r="K38" s="107">
        <v>0</v>
      </c>
      <c r="L38" s="107">
        <v>0</v>
      </c>
      <c r="M38" s="96"/>
    </row>
    <row r="39" spans="1:13" ht="12.75" customHeight="1" x14ac:dyDescent="0.25">
      <c r="A39" s="105" t="s">
        <v>24</v>
      </c>
      <c r="B39" s="97"/>
      <c r="C39" s="108">
        <v>0.13</v>
      </c>
      <c r="D39" s="97"/>
      <c r="E39" s="108">
        <v>0.1</v>
      </c>
      <c r="F39" s="97"/>
      <c r="G39" s="108">
        <v>-7.0000000000000007E-2</v>
      </c>
      <c r="H39" s="97"/>
      <c r="I39" s="108">
        <v>-7.0000000000000007E-2</v>
      </c>
      <c r="J39" s="108">
        <v>0.3</v>
      </c>
      <c r="K39" s="108">
        <v>0.16</v>
      </c>
      <c r="L39" s="108">
        <v>0.04</v>
      </c>
      <c r="M39" s="96"/>
    </row>
    <row r="40" spans="1:13" ht="7.5" customHeight="1" x14ac:dyDescent="0.25">
      <c r="C40" s="111"/>
      <c r="E40" s="111"/>
      <c r="G40" s="111"/>
      <c r="I40" s="111"/>
      <c r="J40" s="111"/>
      <c r="K40" s="111"/>
      <c r="L40" s="111"/>
      <c r="M40" s="96"/>
    </row>
    <row r="41" spans="1:13" ht="12.75" customHeight="1" x14ac:dyDescent="0.25">
      <c r="A41" s="100" t="s">
        <v>124</v>
      </c>
      <c r="B41" s="97"/>
      <c r="C41" s="110"/>
      <c r="D41" s="97"/>
      <c r="E41" s="110"/>
      <c r="F41" s="97"/>
      <c r="G41" s="110"/>
      <c r="H41" s="97"/>
      <c r="I41" s="110"/>
      <c r="J41" s="110"/>
      <c r="K41" s="110"/>
      <c r="L41" s="110"/>
      <c r="M41" s="96"/>
    </row>
    <row r="42" spans="1:13" ht="12.75" customHeight="1" x14ac:dyDescent="0.25">
      <c r="A42" s="105" t="s">
        <v>19</v>
      </c>
      <c r="B42" s="97"/>
      <c r="C42" s="106">
        <v>333266</v>
      </c>
      <c r="D42" s="97"/>
      <c r="E42" s="106">
        <v>348409</v>
      </c>
      <c r="F42" s="97"/>
      <c r="G42" s="106">
        <v>299474</v>
      </c>
      <c r="H42" s="97"/>
      <c r="I42" s="106">
        <v>313528</v>
      </c>
      <c r="J42" s="106">
        <v>341832</v>
      </c>
      <c r="K42" s="106">
        <v>366294</v>
      </c>
      <c r="L42" s="106">
        <v>391192</v>
      </c>
      <c r="M42" s="96"/>
    </row>
    <row r="43" spans="1:13" ht="12.75" customHeight="1" x14ac:dyDescent="0.25">
      <c r="A43" s="105" t="s">
        <v>125</v>
      </c>
      <c r="B43" s="97"/>
      <c r="C43" s="107">
        <v>1.96</v>
      </c>
      <c r="D43" s="97"/>
      <c r="E43" s="107">
        <v>0.05</v>
      </c>
      <c r="F43" s="97"/>
      <c r="G43" s="107">
        <v>-0.14000000000000001</v>
      </c>
      <c r="H43" s="97"/>
      <c r="I43" s="107">
        <v>0.05</v>
      </c>
      <c r="J43" s="107">
        <v>9.0275828634125199E-2</v>
      </c>
      <c r="K43" s="107">
        <v>7.1561468791687094E-2</v>
      </c>
      <c r="L43" s="107">
        <v>6.7972721365897298E-2</v>
      </c>
      <c r="M43" s="96"/>
    </row>
    <row r="44" spans="1:13" ht="12.75" customHeight="1" x14ac:dyDescent="0.25">
      <c r="A44" s="105" t="s">
        <v>21</v>
      </c>
      <c r="B44" s="97"/>
      <c r="C44" s="107">
        <v>-0.06</v>
      </c>
      <c r="D44" s="97"/>
      <c r="E44" s="107">
        <v>0.02</v>
      </c>
      <c r="F44" s="97"/>
      <c r="G44" s="103" t="s">
        <v>119</v>
      </c>
      <c r="H44" s="97"/>
      <c r="I44" s="107">
        <v>-0.03</v>
      </c>
      <c r="J44" s="107">
        <v>0.02</v>
      </c>
      <c r="K44" s="107">
        <v>0.05</v>
      </c>
      <c r="L44" s="107">
        <v>-0.02</v>
      </c>
      <c r="M44" s="96"/>
    </row>
    <row r="45" spans="1:13" ht="12.75" customHeight="1" x14ac:dyDescent="0.25">
      <c r="A45" s="105" t="s">
        <v>22</v>
      </c>
      <c r="B45" s="97"/>
      <c r="C45" s="107">
        <v>1.9</v>
      </c>
      <c r="D45" s="97"/>
      <c r="E45" s="107">
        <v>7.0000000000000007E-2</v>
      </c>
      <c r="F45" s="97"/>
      <c r="G45" s="107">
        <v>-0.13</v>
      </c>
      <c r="H45" s="97"/>
      <c r="I45" s="107">
        <v>0.02</v>
      </c>
      <c r="J45" s="107">
        <v>0.11</v>
      </c>
      <c r="K45" s="107">
        <v>0.12</v>
      </c>
      <c r="L45" s="107">
        <v>0.05</v>
      </c>
      <c r="M45" s="96"/>
    </row>
    <row r="46" spans="1:13" ht="12.75" customHeight="1" x14ac:dyDescent="0.25">
      <c r="A46" s="105" t="s">
        <v>23</v>
      </c>
      <c r="B46" s="97"/>
      <c r="C46" s="107">
        <v>-1.65</v>
      </c>
      <c r="D46" s="97"/>
      <c r="E46" s="107">
        <v>0</v>
      </c>
      <c r="F46" s="97"/>
      <c r="G46" s="107">
        <v>0</v>
      </c>
      <c r="H46" s="97"/>
      <c r="I46" s="107">
        <v>0</v>
      </c>
      <c r="J46" s="107">
        <v>0</v>
      </c>
      <c r="K46" s="107">
        <v>0</v>
      </c>
      <c r="L46" s="107">
        <v>0</v>
      </c>
      <c r="M46" s="96"/>
    </row>
    <row r="47" spans="1:13" ht="12.75" customHeight="1" x14ac:dyDescent="0.25">
      <c r="A47" s="105" t="s">
        <v>24</v>
      </c>
      <c r="B47" s="97"/>
      <c r="C47" s="107">
        <v>0.25</v>
      </c>
      <c r="D47" s="97"/>
      <c r="E47" s="107">
        <v>7.0000000000000007E-2</v>
      </c>
      <c r="F47" s="97"/>
      <c r="G47" s="107">
        <v>-0.13</v>
      </c>
      <c r="H47" s="97"/>
      <c r="I47" s="107">
        <v>0.02</v>
      </c>
      <c r="J47" s="107">
        <v>0.11</v>
      </c>
      <c r="K47" s="107">
        <v>0.12</v>
      </c>
      <c r="L47" s="107">
        <v>0.05</v>
      </c>
      <c r="M47" s="96"/>
    </row>
    <row r="48" spans="1:13" ht="12.75" customHeight="1" x14ac:dyDescent="0.25">
      <c r="A48" s="112" t="s">
        <v>126</v>
      </c>
      <c r="B48" s="97"/>
      <c r="C48" s="113"/>
      <c r="D48" s="97"/>
      <c r="E48" s="113"/>
      <c r="F48" s="97"/>
      <c r="G48" s="113"/>
      <c r="H48" s="97"/>
      <c r="I48" s="113"/>
      <c r="J48" s="113"/>
      <c r="K48" s="113"/>
      <c r="L48" s="113"/>
      <c r="M48" s="96"/>
    </row>
    <row r="49" spans="1:13" ht="12.75" customHeight="1" x14ac:dyDescent="0.25">
      <c r="A49" s="112" t="s">
        <v>127</v>
      </c>
      <c r="B49" s="97"/>
      <c r="C49" s="114">
        <v>0.23</v>
      </c>
      <c r="D49" s="97"/>
      <c r="E49" s="113" t="s">
        <v>93</v>
      </c>
      <c r="F49" s="97"/>
      <c r="G49" s="113" t="s">
        <v>93</v>
      </c>
      <c r="H49" s="97"/>
      <c r="I49" s="113" t="s">
        <v>93</v>
      </c>
      <c r="J49" s="113" t="s">
        <v>93</v>
      </c>
      <c r="K49" s="113" t="s">
        <v>93</v>
      </c>
      <c r="L49" s="113" t="s">
        <v>93</v>
      </c>
      <c r="M49" s="96"/>
    </row>
    <row r="50" spans="1:13" ht="12.75" customHeight="1" x14ac:dyDescent="0.25">
      <c r="A50" s="112" t="s">
        <v>21</v>
      </c>
      <c r="B50" s="97"/>
      <c r="C50" s="114">
        <v>-0.04</v>
      </c>
      <c r="D50" s="97"/>
      <c r="E50" s="113" t="s">
        <v>93</v>
      </c>
      <c r="F50" s="97"/>
      <c r="G50" s="113" t="s">
        <v>93</v>
      </c>
      <c r="H50" s="97"/>
      <c r="I50" s="113" t="s">
        <v>93</v>
      </c>
      <c r="J50" s="113" t="s">
        <v>93</v>
      </c>
      <c r="K50" s="113" t="s">
        <v>93</v>
      </c>
      <c r="L50" s="113" t="s">
        <v>93</v>
      </c>
      <c r="M50" s="96"/>
    </row>
    <row r="51" spans="1:13" ht="12.75" customHeight="1" x14ac:dyDescent="0.25">
      <c r="A51" s="112" t="s">
        <v>128</v>
      </c>
      <c r="B51" s="97"/>
      <c r="C51" s="114">
        <v>0.19</v>
      </c>
      <c r="D51" s="97"/>
      <c r="E51" s="113" t="s">
        <v>93</v>
      </c>
      <c r="F51" s="97"/>
      <c r="G51" s="113" t="s">
        <v>93</v>
      </c>
      <c r="H51" s="97"/>
      <c r="I51" s="113" t="s">
        <v>93</v>
      </c>
      <c r="J51" s="113" t="s">
        <v>93</v>
      </c>
      <c r="K51" s="113" t="s">
        <v>93</v>
      </c>
      <c r="L51" s="113" t="s">
        <v>93</v>
      </c>
      <c r="M51" s="96"/>
    </row>
    <row r="52" spans="1:13" ht="12.75" customHeight="1" x14ac:dyDescent="0.25">
      <c r="A52" s="112" t="s">
        <v>129</v>
      </c>
      <c r="B52" s="97"/>
      <c r="C52" s="114">
        <v>0.01</v>
      </c>
      <c r="D52" s="97"/>
      <c r="E52" s="113" t="s">
        <v>93</v>
      </c>
      <c r="F52" s="97"/>
      <c r="G52" s="113" t="s">
        <v>93</v>
      </c>
      <c r="H52" s="97"/>
      <c r="I52" s="113" t="s">
        <v>93</v>
      </c>
      <c r="J52" s="113" t="s">
        <v>93</v>
      </c>
      <c r="K52" s="113" t="s">
        <v>93</v>
      </c>
      <c r="L52" s="113" t="s">
        <v>93</v>
      </c>
      <c r="M52" s="96"/>
    </row>
    <row r="53" spans="1:13" ht="12.75" customHeight="1" x14ac:dyDescent="0.25">
      <c r="A53" s="112" t="s">
        <v>130</v>
      </c>
      <c r="B53" s="97"/>
      <c r="C53" s="115">
        <v>0.2</v>
      </c>
      <c r="D53" s="97"/>
      <c r="E53" s="116" t="s">
        <v>93</v>
      </c>
      <c r="F53" s="97"/>
      <c r="G53" s="116" t="s">
        <v>93</v>
      </c>
      <c r="H53" s="97"/>
      <c r="I53" s="116" t="s">
        <v>93</v>
      </c>
      <c r="J53" s="116" t="s">
        <v>93</v>
      </c>
      <c r="K53" s="116" t="s">
        <v>93</v>
      </c>
      <c r="L53" s="116" t="s">
        <v>93</v>
      </c>
      <c r="M53" s="96"/>
    </row>
    <row r="54" spans="1:13" ht="7.5" customHeight="1" x14ac:dyDescent="0.25">
      <c r="C54" s="109"/>
      <c r="E54" s="109"/>
      <c r="G54" s="109"/>
      <c r="I54" s="109"/>
      <c r="J54" s="109"/>
      <c r="K54" s="109"/>
      <c r="L54" s="109"/>
      <c r="M54" s="96"/>
    </row>
    <row r="55" spans="1:13" ht="12.75" customHeight="1" x14ac:dyDescent="0.25">
      <c r="A55" s="100" t="s">
        <v>131</v>
      </c>
      <c r="B55" s="97"/>
      <c r="C55" s="110"/>
      <c r="D55" s="97"/>
      <c r="E55" s="110"/>
      <c r="F55" s="97"/>
      <c r="G55" s="110"/>
      <c r="H55" s="97"/>
      <c r="I55" s="110"/>
      <c r="J55" s="110"/>
      <c r="K55" s="110"/>
      <c r="L55" s="110"/>
      <c r="M55" s="96"/>
    </row>
    <row r="56" spans="1:13" ht="12.75" customHeight="1" x14ac:dyDescent="0.25">
      <c r="A56" s="105" t="s">
        <v>19</v>
      </c>
      <c r="B56" s="97"/>
      <c r="C56" s="106">
        <v>40230</v>
      </c>
      <c r="D56" s="97"/>
      <c r="E56" s="106">
        <v>136202</v>
      </c>
      <c r="F56" s="97"/>
      <c r="G56" s="106">
        <v>173789</v>
      </c>
      <c r="H56" s="97"/>
      <c r="I56" s="106">
        <v>192038</v>
      </c>
      <c r="J56" s="106">
        <v>205862</v>
      </c>
      <c r="K56" s="106">
        <v>213455</v>
      </c>
      <c r="L56" s="106">
        <v>215807</v>
      </c>
      <c r="M56" s="96"/>
    </row>
    <row r="57" spans="1:13" ht="12.75" customHeight="1" x14ac:dyDescent="0.25">
      <c r="A57" s="105" t="s">
        <v>20</v>
      </c>
      <c r="B57" s="97"/>
      <c r="C57" s="107">
        <v>-0.56999999999999995</v>
      </c>
      <c r="D57" s="97"/>
      <c r="E57" s="107">
        <v>2.39</v>
      </c>
      <c r="F57" s="97"/>
      <c r="G57" s="103" t="s">
        <v>132</v>
      </c>
      <c r="H57" s="97"/>
      <c r="I57" s="107">
        <v>0.11</v>
      </c>
      <c r="J57" s="107">
        <v>7.1985752819754403E-2</v>
      </c>
      <c r="K57" s="107">
        <v>3.6883931954416103E-2</v>
      </c>
      <c r="L57" s="107">
        <v>1.10187158885948E-2</v>
      </c>
      <c r="M57" s="96"/>
    </row>
    <row r="58" spans="1:13" ht="12.75" customHeight="1" x14ac:dyDescent="0.25">
      <c r="A58" s="105" t="s">
        <v>21</v>
      </c>
      <c r="B58" s="97"/>
      <c r="C58" s="107">
        <v>0</v>
      </c>
      <c r="D58" s="97"/>
      <c r="E58" s="107">
        <v>0.09</v>
      </c>
      <c r="F58" s="97"/>
      <c r="G58" s="103" t="s">
        <v>119</v>
      </c>
      <c r="H58" s="97"/>
      <c r="I58" s="107">
        <v>0.01</v>
      </c>
      <c r="J58" s="107">
        <v>0</v>
      </c>
      <c r="K58" s="107">
        <v>0</v>
      </c>
      <c r="L58" s="107">
        <v>0</v>
      </c>
      <c r="M58" s="96"/>
    </row>
    <row r="59" spans="1:13" ht="12.75" customHeight="1" x14ac:dyDescent="0.25">
      <c r="A59" s="105" t="s">
        <v>22</v>
      </c>
      <c r="B59" s="97"/>
      <c r="C59" s="107">
        <v>-0.56999999999999995</v>
      </c>
      <c r="D59" s="97"/>
      <c r="E59" s="107">
        <v>2.48</v>
      </c>
      <c r="F59" s="97"/>
      <c r="G59" s="103" t="s">
        <v>133</v>
      </c>
      <c r="H59" s="97"/>
      <c r="I59" s="107">
        <v>0.12</v>
      </c>
      <c r="J59" s="107">
        <v>7.0000000000000007E-2</v>
      </c>
      <c r="K59" s="107">
        <v>0.04</v>
      </c>
      <c r="L59" s="107">
        <v>0.01</v>
      </c>
      <c r="M59" s="96"/>
    </row>
    <row r="60" spans="1:13" ht="12.75" customHeight="1" x14ac:dyDescent="0.25">
      <c r="A60" s="105" t="s">
        <v>23</v>
      </c>
      <c r="B60" s="97"/>
      <c r="C60" s="107">
        <v>1.1100000000000001</v>
      </c>
      <c r="D60" s="97"/>
      <c r="E60" s="107">
        <v>-2.41</v>
      </c>
      <c r="F60" s="97"/>
      <c r="G60" s="107">
        <v>-0.25</v>
      </c>
      <c r="H60" s="97"/>
      <c r="I60" s="107">
        <v>0</v>
      </c>
      <c r="J60" s="107">
        <v>-0.04</v>
      </c>
      <c r="K60" s="107">
        <v>0</v>
      </c>
      <c r="L60" s="107">
        <v>0</v>
      </c>
      <c r="M60" s="96"/>
    </row>
    <row r="61" spans="1:13" ht="12.75" customHeight="1" x14ac:dyDescent="0.25">
      <c r="A61" s="105" t="s">
        <v>24</v>
      </c>
      <c r="B61" s="97"/>
      <c r="C61" s="108">
        <v>0.54</v>
      </c>
      <c r="D61" s="97"/>
      <c r="E61" s="108">
        <v>7.0000000000000007E-2</v>
      </c>
      <c r="F61" s="97"/>
      <c r="G61" s="117" t="s">
        <v>134</v>
      </c>
      <c r="H61" s="97"/>
      <c r="I61" s="108">
        <v>0.12</v>
      </c>
      <c r="J61" s="108">
        <v>0.03</v>
      </c>
      <c r="K61" s="108">
        <v>0.04</v>
      </c>
      <c r="L61" s="108">
        <v>0.01</v>
      </c>
      <c r="M61" s="96"/>
    </row>
    <row r="62" spans="1:13" ht="7.5" customHeight="1" x14ac:dyDescent="0.25">
      <c r="C62" s="118"/>
      <c r="E62" s="118"/>
      <c r="G62" s="118"/>
      <c r="I62" s="118"/>
      <c r="J62" s="118"/>
      <c r="K62" s="118"/>
      <c r="L62" s="118"/>
      <c r="M62" s="96"/>
    </row>
    <row r="63" spans="1:13" ht="12.75" customHeight="1" x14ac:dyDescent="0.25">
      <c r="A63" s="100" t="s">
        <v>135</v>
      </c>
      <c r="B63" s="97"/>
      <c r="C63" s="110"/>
      <c r="D63" s="97"/>
      <c r="E63" s="110"/>
      <c r="F63" s="97"/>
      <c r="G63" s="110"/>
      <c r="H63" s="97"/>
      <c r="I63" s="110"/>
      <c r="J63" s="110"/>
      <c r="K63" s="110"/>
      <c r="L63" s="110"/>
      <c r="M63" s="96"/>
    </row>
    <row r="64" spans="1:13" ht="12.75" customHeight="1" x14ac:dyDescent="0.25">
      <c r="A64" s="105" t="s">
        <v>136</v>
      </c>
      <c r="B64" s="97"/>
      <c r="C64" s="113" t="s">
        <v>93</v>
      </c>
      <c r="D64" s="97"/>
      <c r="E64" s="106">
        <v>108032</v>
      </c>
      <c r="F64" s="97"/>
      <c r="G64" s="106">
        <v>152721</v>
      </c>
      <c r="H64" s="97"/>
      <c r="I64" s="106">
        <v>174119</v>
      </c>
      <c r="J64" s="106">
        <v>182186</v>
      </c>
      <c r="K64" s="106">
        <v>187481</v>
      </c>
      <c r="L64" s="106">
        <v>188502</v>
      </c>
      <c r="M64" s="96"/>
    </row>
    <row r="65" spans="1:13" ht="12.75" customHeight="1" x14ac:dyDescent="0.25">
      <c r="A65" s="105" t="s">
        <v>20</v>
      </c>
      <c r="B65" s="97"/>
      <c r="C65" s="113" t="s">
        <v>93</v>
      </c>
      <c r="D65" s="97"/>
      <c r="E65" s="113" t="s">
        <v>93</v>
      </c>
      <c r="F65" s="97"/>
      <c r="G65" s="119">
        <f t="shared" ref="G65:I65" si="0">G64/E64-1</f>
        <v>0.41366446978672977</v>
      </c>
      <c r="H65" s="119" t="e">
        <f t="shared" si="0"/>
        <v>#DIV/0!</v>
      </c>
      <c r="I65" s="119">
        <f t="shared" si="0"/>
        <v>0.14011170696891728</v>
      </c>
      <c r="J65" s="119">
        <f t="shared" ref="J65:L65" si="1">J64/I64-1</f>
        <v>4.6330383243643691E-2</v>
      </c>
      <c r="K65" s="119">
        <f t="shared" si="1"/>
        <v>2.9063704126552015E-2</v>
      </c>
      <c r="L65" s="119">
        <f t="shared" si="1"/>
        <v>5.4458851830319066E-3</v>
      </c>
      <c r="M65" s="96"/>
    </row>
    <row r="66" spans="1:13" ht="12.75" customHeight="1" x14ac:dyDescent="0.25">
      <c r="A66" s="105" t="s">
        <v>21</v>
      </c>
      <c r="B66" s="97"/>
      <c r="C66" s="113" t="s">
        <v>93</v>
      </c>
      <c r="D66" s="97"/>
      <c r="E66" s="113" t="s">
        <v>93</v>
      </c>
      <c r="F66" s="97"/>
      <c r="G66" s="107">
        <v>0</v>
      </c>
      <c r="H66" s="120"/>
      <c r="I66" s="107">
        <v>0</v>
      </c>
      <c r="J66" s="107">
        <v>0</v>
      </c>
      <c r="K66" s="107">
        <v>0</v>
      </c>
      <c r="L66" s="107">
        <v>0</v>
      </c>
      <c r="M66" s="96"/>
    </row>
    <row r="67" spans="1:13" ht="12.75" customHeight="1" x14ac:dyDescent="0.25">
      <c r="A67" s="105" t="s">
        <v>22</v>
      </c>
      <c r="B67" s="97"/>
      <c r="C67" s="113" t="s">
        <v>93</v>
      </c>
      <c r="D67" s="97"/>
      <c r="E67" s="113" t="s">
        <v>93</v>
      </c>
      <c r="F67" s="97"/>
      <c r="G67" s="121">
        <v>0.41366446978672977</v>
      </c>
      <c r="H67" s="120" t="e">
        <v>#DIV/0!</v>
      </c>
      <c r="I67" s="121">
        <v>0.14011170696891728</v>
      </c>
      <c r="J67" s="121">
        <v>4.6330383243643691E-2</v>
      </c>
      <c r="K67" s="121">
        <v>2.9063704126552015E-2</v>
      </c>
      <c r="L67" s="121">
        <v>5.4458851830319066E-3</v>
      </c>
      <c r="M67" s="96"/>
    </row>
    <row r="68" spans="1:13" ht="12.75" customHeight="1" x14ac:dyDescent="0.25">
      <c r="A68" s="105" t="s">
        <v>23</v>
      </c>
      <c r="B68" s="97"/>
      <c r="C68" s="113" t="s">
        <v>93</v>
      </c>
      <c r="D68" s="97"/>
      <c r="E68" s="113" t="s">
        <v>93</v>
      </c>
      <c r="F68" s="97"/>
      <c r="G68" s="122">
        <v>-0.32</v>
      </c>
      <c r="H68" s="120"/>
      <c r="I68" s="107">
        <v>0</v>
      </c>
      <c r="J68" s="122">
        <v>-0.05</v>
      </c>
      <c r="K68" s="107">
        <v>0</v>
      </c>
      <c r="L68" s="107">
        <v>0</v>
      </c>
      <c r="M68" s="96"/>
    </row>
    <row r="69" spans="1:13" ht="12.75" customHeight="1" x14ac:dyDescent="0.25">
      <c r="A69" s="105" t="s">
        <v>24</v>
      </c>
      <c r="B69" s="97"/>
      <c r="C69" s="113" t="s">
        <v>93</v>
      </c>
      <c r="D69" s="97"/>
      <c r="E69" s="113" t="s">
        <v>93</v>
      </c>
      <c r="F69" s="97"/>
      <c r="G69" s="123">
        <v>0.09</v>
      </c>
      <c r="H69" s="120"/>
      <c r="I69" s="123">
        <v>0.13</v>
      </c>
      <c r="J69" s="123">
        <v>0</v>
      </c>
      <c r="K69" s="123">
        <v>0.03</v>
      </c>
      <c r="L69" s="123">
        <v>0.01</v>
      </c>
      <c r="M69" s="96"/>
    </row>
    <row r="70" spans="1:13" ht="12.75" customHeight="1" x14ac:dyDescent="0.25">
      <c r="C70" s="118"/>
      <c r="E70" s="118"/>
      <c r="G70" s="118"/>
      <c r="I70" s="118"/>
      <c r="J70" s="118"/>
      <c r="K70" s="118"/>
      <c r="L70" s="118"/>
      <c r="M70" s="96"/>
    </row>
    <row r="71" spans="1:13" ht="12.75" customHeight="1" x14ac:dyDescent="0.25">
      <c r="A71" s="105" t="s">
        <v>137</v>
      </c>
      <c r="B71" s="97"/>
      <c r="C71" s="106">
        <v>27553</v>
      </c>
      <c r="D71" s="97"/>
      <c r="E71" s="106">
        <v>26069</v>
      </c>
      <c r="F71" s="97"/>
      <c r="G71" s="106">
        <v>21068</v>
      </c>
      <c r="H71" s="97"/>
      <c r="I71" s="106">
        <v>17919</v>
      </c>
      <c r="J71" s="106">
        <v>23676</v>
      </c>
      <c r="K71" s="106">
        <v>25973</v>
      </c>
      <c r="L71" s="106">
        <v>27305</v>
      </c>
      <c r="M71" s="96"/>
    </row>
    <row r="72" spans="1:13" ht="12.75" customHeight="1" x14ac:dyDescent="0.25">
      <c r="A72" s="105" t="s">
        <v>20</v>
      </c>
      <c r="B72" s="97"/>
      <c r="C72" s="119">
        <v>0.87</v>
      </c>
      <c r="D72" s="97"/>
      <c r="E72" s="107">
        <f>E71/C71-1</f>
        <v>-5.3859833774906551E-2</v>
      </c>
      <c r="F72" s="97"/>
      <c r="G72" s="107">
        <f>G71/E71-1</f>
        <v>-0.19183704783459277</v>
      </c>
      <c r="H72" s="97"/>
      <c r="I72" s="107">
        <f>I71/G71/1</f>
        <v>0.85053161192329596</v>
      </c>
      <c r="J72" s="107">
        <f t="shared" ref="J72:L72" si="2">J71/I71-1</f>
        <v>0.32127908923489024</v>
      </c>
      <c r="K72" s="107">
        <f t="shared" si="2"/>
        <v>9.7018077377935441E-2</v>
      </c>
      <c r="L72" s="107">
        <f t="shared" si="2"/>
        <v>5.1284025719015913E-2</v>
      </c>
      <c r="M72" s="96"/>
    </row>
    <row r="73" spans="1:13" ht="12.75" customHeight="1" x14ac:dyDescent="0.25">
      <c r="A73" s="105" t="s">
        <v>21</v>
      </c>
      <c r="B73" s="97"/>
      <c r="C73" s="119">
        <v>0.34</v>
      </c>
      <c r="D73" s="97"/>
      <c r="E73" s="119">
        <v>0.13</v>
      </c>
      <c r="F73" s="97"/>
      <c r="G73" s="119">
        <v>5.4458851830319066E-3</v>
      </c>
      <c r="H73" s="97"/>
      <c r="I73" s="107">
        <v>-0.72</v>
      </c>
      <c r="J73" s="107">
        <v>-0.04</v>
      </c>
      <c r="K73" s="119">
        <v>0.03</v>
      </c>
      <c r="L73" s="107">
        <v>-0.03</v>
      </c>
      <c r="M73" s="96"/>
    </row>
    <row r="74" spans="1:13" ht="12.75" customHeight="1" x14ac:dyDescent="0.25">
      <c r="A74" s="105" t="s">
        <v>22</v>
      </c>
      <c r="B74" s="97"/>
      <c r="C74" s="119">
        <v>0.53</v>
      </c>
      <c r="D74" s="97"/>
      <c r="E74" s="119">
        <v>0.08</v>
      </c>
      <c r="F74" s="97"/>
      <c r="G74" s="107">
        <v>-0.18</v>
      </c>
      <c r="H74" s="97"/>
      <c r="I74" s="119">
        <v>0.13</v>
      </c>
      <c r="J74" s="119">
        <v>0.28000000000000003</v>
      </c>
      <c r="K74" s="119">
        <v>0.13</v>
      </c>
      <c r="L74" s="119">
        <v>0.02</v>
      </c>
      <c r="M74" s="96"/>
    </row>
    <row r="75" spans="1:13" ht="12.75" customHeight="1" x14ac:dyDescent="0.25">
      <c r="A75" s="105" t="s">
        <v>23</v>
      </c>
      <c r="B75" s="97"/>
      <c r="C75" s="119">
        <v>0</v>
      </c>
      <c r="D75" s="97"/>
      <c r="E75" s="107">
        <v>0</v>
      </c>
      <c r="F75" s="97"/>
      <c r="G75" s="107">
        <v>0</v>
      </c>
      <c r="H75" s="97"/>
      <c r="I75" s="107">
        <v>0</v>
      </c>
      <c r="J75" s="107">
        <v>0</v>
      </c>
      <c r="K75" s="107">
        <v>0</v>
      </c>
      <c r="L75" s="107">
        <v>0</v>
      </c>
      <c r="M75" s="96"/>
    </row>
    <row r="76" spans="1:13" ht="12.75" customHeight="1" x14ac:dyDescent="0.25">
      <c r="A76" s="105" t="s">
        <v>24</v>
      </c>
      <c r="B76" s="97"/>
      <c r="C76" s="124">
        <v>0.53</v>
      </c>
      <c r="D76" s="97"/>
      <c r="E76" s="124">
        <v>0.08</v>
      </c>
      <c r="F76" s="97"/>
      <c r="G76" s="107">
        <v>-0.18</v>
      </c>
      <c r="H76" s="97"/>
      <c r="I76" s="124">
        <v>0.13</v>
      </c>
      <c r="J76" s="124">
        <v>0.28000000000000003</v>
      </c>
      <c r="K76" s="124">
        <v>0.13</v>
      </c>
      <c r="L76" s="124">
        <v>0.02</v>
      </c>
      <c r="M76" s="96"/>
    </row>
    <row r="77" spans="1:13" ht="7.5" customHeight="1" x14ac:dyDescent="0.25">
      <c r="C77" s="109"/>
      <c r="E77" s="109"/>
      <c r="G77" s="109"/>
      <c r="I77" s="109"/>
      <c r="J77" s="109"/>
      <c r="K77" s="109"/>
      <c r="L77" s="109"/>
      <c r="M77" s="96"/>
    </row>
    <row r="78" spans="1:13" ht="12.75" customHeight="1" x14ac:dyDescent="0.25">
      <c r="A78" s="100" t="s">
        <v>138</v>
      </c>
      <c r="B78" s="97"/>
      <c r="C78" s="125">
        <v>-11345</v>
      </c>
      <c r="D78" s="97"/>
      <c r="E78" s="125">
        <v>-11716</v>
      </c>
      <c r="F78" s="97"/>
      <c r="G78" s="125">
        <v>-22331</v>
      </c>
      <c r="H78" s="97"/>
      <c r="I78" s="125">
        <v>-55160</v>
      </c>
      <c r="J78" s="125">
        <v>-31590</v>
      </c>
      <c r="K78" s="125">
        <v>-39389</v>
      </c>
      <c r="L78" s="125">
        <v>-53697</v>
      </c>
      <c r="M78" s="96"/>
    </row>
    <row r="79" spans="1:13" ht="7.5" customHeight="1" x14ac:dyDescent="0.25">
      <c r="C79" s="109"/>
      <c r="E79" s="109"/>
      <c r="G79" s="109"/>
      <c r="I79" s="109"/>
      <c r="J79" s="109"/>
      <c r="K79" s="109"/>
      <c r="L79" s="109"/>
      <c r="M79" s="96"/>
    </row>
    <row r="80" spans="1:13" ht="12.75" customHeight="1" x14ac:dyDescent="0.25">
      <c r="A80" s="100" t="s">
        <v>139</v>
      </c>
      <c r="B80" s="97"/>
      <c r="C80" s="110"/>
      <c r="D80" s="97"/>
      <c r="E80" s="110"/>
      <c r="F80" s="97"/>
      <c r="G80" s="110"/>
      <c r="H80" s="97"/>
      <c r="I80" s="110"/>
      <c r="J80" s="110"/>
      <c r="K80" s="110"/>
      <c r="L80" s="110"/>
      <c r="M80" s="96"/>
    </row>
    <row r="81" spans="1:13" ht="12.75" customHeight="1" x14ac:dyDescent="0.25">
      <c r="A81" s="105" t="s">
        <v>19</v>
      </c>
      <c r="B81" s="97"/>
      <c r="C81" s="106">
        <v>2592541</v>
      </c>
      <c r="D81" s="97"/>
      <c r="E81" s="106">
        <v>2751076</v>
      </c>
      <c r="F81" s="97"/>
      <c r="G81" s="106">
        <v>2481358</v>
      </c>
      <c r="H81" s="97"/>
      <c r="I81" s="106">
        <v>2575961</v>
      </c>
      <c r="J81" s="106">
        <v>2887555</v>
      </c>
      <c r="K81" s="106">
        <v>3079627</v>
      </c>
      <c r="L81" s="106">
        <v>3291856</v>
      </c>
      <c r="M81" s="96"/>
    </row>
    <row r="82" spans="1:13" ht="12.75" customHeight="1" x14ac:dyDescent="0.25">
      <c r="A82" s="105" t="s">
        <v>20</v>
      </c>
      <c r="B82" s="97"/>
      <c r="C82" s="107">
        <v>0.21</v>
      </c>
      <c r="D82" s="97"/>
      <c r="E82" s="107">
        <v>0.06</v>
      </c>
      <c r="F82" s="97"/>
      <c r="G82" s="107">
        <v>-0.1</v>
      </c>
      <c r="H82" s="97"/>
      <c r="I82" s="107">
        <v>0.04</v>
      </c>
      <c r="J82" s="107">
        <v>0.12096223506489399</v>
      </c>
      <c r="K82" s="107">
        <v>6.6517174564640305E-2</v>
      </c>
      <c r="L82" s="107">
        <v>6.8913865218093007E-2</v>
      </c>
      <c r="M82" s="96"/>
    </row>
    <row r="83" spans="1:13" ht="12.75" customHeight="1" x14ac:dyDescent="0.25">
      <c r="A83" s="105" t="s">
        <v>21</v>
      </c>
      <c r="B83" s="97"/>
      <c r="C83" s="107">
        <v>-0.04</v>
      </c>
      <c r="D83" s="97"/>
      <c r="E83" s="107">
        <v>0.03</v>
      </c>
      <c r="F83" s="97"/>
      <c r="G83" s="103" t="s">
        <v>119</v>
      </c>
      <c r="H83" s="97"/>
      <c r="I83" s="107">
        <v>-0.03</v>
      </c>
      <c r="J83" s="107">
        <v>0.03</v>
      </c>
      <c r="K83" s="107">
        <v>0.04</v>
      </c>
      <c r="L83" s="107">
        <v>-0.02</v>
      </c>
      <c r="M83" s="96"/>
    </row>
    <row r="84" spans="1:13" ht="12.75" customHeight="1" x14ac:dyDescent="0.25">
      <c r="A84" s="105" t="s">
        <v>22</v>
      </c>
      <c r="B84" s="97"/>
      <c r="C84" s="107">
        <v>0.17</v>
      </c>
      <c r="D84" s="97"/>
      <c r="E84" s="107">
        <v>0.09</v>
      </c>
      <c r="F84" s="97"/>
      <c r="G84" s="107">
        <v>-0.09</v>
      </c>
      <c r="H84" s="97"/>
      <c r="I84" s="107">
        <v>0.01</v>
      </c>
      <c r="J84" s="107">
        <v>0.15</v>
      </c>
      <c r="K84" s="107">
        <v>0.11</v>
      </c>
      <c r="L84" s="107">
        <v>0.05</v>
      </c>
      <c r="M84" s="96"/>
    </row>
    <row r="85" spans="1:13" ht="12.75" customHeight="1" x14ac:dyDescent="0.25">
      <c r="A85" s="105" t="s">
        <v>23</v>
      </c>
      <c r="B85" s="97"/>
      <c r="C85" s="107">
        <v>-0.06</v>
      </c>
      <c r="D85" s="97"/>
      <c r="E85" s="107">
        <v>-0.04</v>
      </c>
      <c r="F85" s="97"/>
      <c r="G85" s="107">
        <v>-0.02</v>
      </c>
      <c r="H85" s="97"/>
      <c r="I85" s="107">
        <v>-0.02</v>
      </c>
      <c r="J85" s="107">
        <v>-0.02</v>
      </c>
      <c r="K85" s="107">
        <v>0</v>
      </c>
      <c r="L85" s="107">
        <v>0</v>
      </c>
      <c r="M85" s="96"/>
    </row>
    <row r="86" spans="1:13" ht="12.75" customHeight="1" x14ac:dyDescent="0.25">
      <c r="A86" s="105" t="s">
        <v>24</v>
      </c>
      <c r="B86" s="97"/>
      <c r="C86" s="108">
        <v>0.11</v>
      </c>
      <c r="D86" s="97"/>
      <c r="E86" s="108">
        <v>0.05</v>
      </c>
      <c r="F86" s="97"/>
      <c r="G86" s="108">
        <v>-0.11</v>
      </c>
      <c r="H86" s="97"/>
      <c r="I86" s="108">
        <v>-0.01</v>
      </c>
      <c r="J86" s="108">
        <v>0.13</v>
      </c>
      <c r="K86" s="108">
        <v>0.11</v>
      </c>
      <c r="L86" s="108">
        <v>0.05</v>
      </c>
      <c r="M86" s="96"/>
    </row>
    <row r="87" spans="1:13" ht="16.5" customHeight="1" x14ac:dyDescent="0.25">
      <c r="C87" s="111"/>
      <c r="E87" s="111"/>
      <c r="G87" s="111"/>
      <c r="I87" s="126"/>
      <c r="J87" s="126"/>
      <c r="K87" s="126"/>
      <c r="L87" s="126"/>
      <c r="M87" s="96"/>
    </row>
    <row r="88" spans="1:13" ht="18" customHeight="1" x14ac:dyDescent="0.25">
      <c r="A88" s="171" t="s">
        <v>140</v>
      </c>
      <c r="B88" s="164"/>
      <c r="C88" s="164"/>
      <c r="D88" s="164"/>
      <c r="M88" s="96"/>
    </row>
    <row r="89" spans="1:13" ht="10.5" customHeight="1" x14ac:dyDescent="0.25">
      <c r="A89" s="172"/>
      <c r="B89" s="164"/>
      <c r="C89" s="164"/>
      <c r="D89" s="164"/>
      <c r="M89" s="96"/>
    </row>
    <row r="90" spans="1:13" ht="24" customHeight="1" x14ac:dyDescent="0.25">
      <c r="A90" s="173" t="s">
        <v>141</v>
      </c>
      <c r="B90" s="164"/>
      <c r="C90" s="164"/>
      <c r="D90" s="164"/>
      <c r="E90" s="164"/>
      <c r="F90" s="164"/>
      <c r="G90" s="164"/>
      <c r="H90" s="164"/>
      <c r="I90" s="164"/>
      <c r="M90" s="96"/>
    </row>
    <row r="91" spans="1:13" ht="16.5" customHeight="1" x14ac:dyDescent="0.25">
      <c r="M91" s="96"/>
    </row>
    <row r="92" spans="1:13" ht="12.75" customHeight="1" x14ac:dyDescent="0.25">
      <c r="A92" s="127" t="s">
        <v>25</v>
      </c>
      <c r="M92" s="96"/>
    </row>
    <row r="93" spans="1:13" ht="16.5" customHeight="1" x14ac:dyDescent="0.25">
      <c r="M93" s="96"/>
    </row>
    <row r="94" spans="1:13" ht="16.5" customHeight="1" x14ac:dyDescent="0.25">
      <c r="M94" s="96"/>
    </row>
    <row r="95" spans="1:13" ht="16.5" customHeight="1" x14ac:dyDescent="0.25">
      <c r="M95" s="96"/>
    </row>
    <row r="96" spans="1:13" ht="16.5" customHeight="1" x14ac:dyDescent="0.25">
      <c r="M96" s="96"/>
    </row>
    <row r="97" spans="13:13" ht="16.5" customHeight="1" x14ac:dyDescent="0.25">
      <c r="M97" s="96"/>
    </row>
    <row r="98" spans="13:13" ht="16.5" customHeight="1" x14ac:dyDescent="0.25">
      <c r="M98" s="96"/>
    </row>
    <row r="99" spans="13:13" ht="16.5" customHeight="1" x14ac:dyDescent="0.25">
      <c r="M99" s="96"/>
    </row>
    <row r="100" spans="13:13" ht="16.5" customHeight="1" x14ac:dyDescent="0.25">
      <c r="M100" s="96"/>
    </row>
    <row r="101" spans="13:13" ht="16.5" customHeight="1" x14ac:dyDescent="0.25">
      <c r="M101" s="96"/>
    </row>
    <row r="102" spans="13:13" ht="16.5" customHeight="1" x14ac:dyDescent="0.25">
      <c r="M102" s="96"/>
    </row>
    <row r="103" spans="13:13" ht="16.5" customHeight="1" x14ac:dyDescent="0.25">
      <c r="M103" s="96"/>
    </row>
    <row r="104" spans="13:13" ht="16.5" customHeight="1" x14ac:dyDescent="0.25">
      <c r="M104" s="96"/>
    </row>
    <row r="105" spans="13:13" ht="16.5" customHeight="1" x14ac:dyDescent="0.25">
      <c r="M105" s="96"/>
    </row>
    <row r="106" spans="13:13" ht="16.5" customHeight="1" x14ac:dyDescent="0.25">
      <c r="M106" s="96"/>
    </row>
    <row r="107" spans="13:13" ht="16.5" customHeight="1" x14ac:dyDescent="0.25">
      <c r="M107" s="96"/>
    </row>
    <row r="108" spans="13:13" ht="16.5" customHeight="1" x14ac:dyDescent="0.25">
      <c r="M108" s="96"/>
    </row>
    <row r="109" spans="13:13" ht="16.5" customHeight="1" x14ac:dyDescent="0.25">
      <c r="M109" s="96"/>
    </row>
    <row r="110" spans="13:13" ht="16.5" customHeight="1" x14ac:dyDescent="0.25">
      <c r="M110" s="96"/>
    </row>
    <row r="111" spans="13:13" ht="16.5" customHeight="1" x14ac:dyDescent="0.25">
      <c r="M111" s="96"/>
    </row>
    <row r="112" spans="13:13" ht="16.5" customHeight="1" x14ac:dyDescent="0.25">
      <c r="M112" s="96"/>
    </row>
    <row r="113" spans="13:13" ht="16.5" customHeight="1" x14ac:dyDescent="0.25">
      <c r="M113" s="96"/>
    </row>
    <row r="114" spans="13:13" ht="16.5" customHeight="1" x14ac:dyDescent="0.25">
      <c r="M114" s="96"/>
    </row>
    <row r="115" spans="13:13" ht="16.5" customHeight="1" x14ac:dyDescent="0.25">
      <c r="M115" s="96"/>
    </row>
    <row r="116" spans="13:13" ht="16.5" customHeight="1" x14ac:dyDescent="0.25">
      <c r="M116" s="96"/>
    </row>
    <row r="117" spans="13:13" ht="16.5" customHeight="1" x14ac:dyDescent="0.25">
      <c r="M117" s="96"/>
    </row>
    <row r="118" spans="13:13" ht="16.5" customHeight="1" x14ac:dyDescent="0.25">
      <c r="M118" s="96"/>
    </row>
    <row r="119" spans="13:13" ht="16.5" customHeight="1" x14ac:dyDescent="0.25">
      <c r="M119" s="96"/>
    </row>
    <row r="120" spans="13:13" ht="16.5" customHeight="1" x14ac:dyDescent="0.25">
      <c r="M120" s="96"/>
    </row>
    <row r="121" spans="13:13" ht="16.5" customHeight="1" x14ac:dyDescent="0.25">
      <c r="M121" s="96"/>
    </row>
    <row r="122" spans="13:13" ht="16.5" customHeight="1" x14ac:dyDescent="0.25">
      <c r="M122" s="96"/>
    </row>
    <row r="123" spans="13:13" ht="16.5" customHeight="1" x14ac:dyDescent="0.25">
      <c r="M123" s="96"/>
    </row>
    <row r="124" spans="13:13" ht="16.5" customHeight="1" x14ac:dyDescent="0.25">
      <c r="M124" s="96"/>
    </row>
    <row r="125" spans="13:13" ht="16.5" customHeight="1" x14ac:dyDescent="0.25">
      <c r="M125" s="96"/>
    </row>
    <row r="126" spans="13:13" ht="16.5" customHeight="1" x14ac:dyDescent="0.25">
      <c r="M126" s="96"/>
    </row>
    <row r="127" spans="13:13" ht="16.5" customHeight="1" x14ac:dyDescent="0.25">
      <c r="M127" s="96"/>
    </row>
    <row r="128" spans="13:13" ht="16.5" customHeight="1" x14ac:dyDescent="0.25">
      <c r="M128" s="96"/>
    </row>
    <row r="129" spans="13:13" ht="16.5" customHeight="1" x14ac:dyDescent="0.25">
      <c r="M129" s="96"/>
    </row>
    <row r="130" spans="13:13" ht="16.5" customHeight="1" x14ac:dyDescent="0.25">
      <c r="M130" s="96"/>
    </row>
    <row r="131" spans="13:13" ht="16.5" customHeight="1" x14ac:dyDescent="0.25">
      <c r="M131" s="96"/>
    </row>
    <row r="132" spans="13:13" ht="16.5" customHeight="1" x14ac:dyDescent="0.25">
      <c r="M132" s="96"/>
    </row>
    <row r="133" spans="13:13" ht="16.5" customHeight="1" x14ac:dyDescent="0.25">
      <c r="M133" s="96"/>
    </row>
    <row r="134" spans="13:13" ht="16.5" customHeight="1" x14ac:dyDescent="0.25">
      <c r="M134" s="96"/>
    </row>
    <row r="135" spans="13:13" ht="16.5" customHeight="1" x14ac:dyDescent="0.25">
      <c r="M135" s="96"/>
    </row>
    <row r="136" spans="13:13" ht="16.5" customHeight="1" x14ac:dyDescent="0.25">
      <c r="M136" s="96"/>
    </row>
    <row r="137" spans="13:13" ht="16.5" customHeight="1" x14ac:dyDescent="0.25">
      <c r="M137" s="96"/>
    </row>
    <row r="138" spans="13:13" ht="16.5" customHeight="1" x14ac:dyDescent="0.25">
      <c r="M138" s="96"/>
    </row>
    <row r="139" spans="13:13" ht="16.5" customHeight="1" x14ac:dyDescent="0.25">
      <c r="M139" s="96"/>
    </row>
    <row r="140" spans="13:13" ht="16.5" customHeight="1" x14ac:dyDescent="0.25">
      <c r="M140" s="96"/>
    </row>
    <row r="141" spans="13:13" ht="16.5" customHeight="1" x14ac:dyDescent="0.25">
      <c r="M141" s="96"/>
    </row>
    <row r="142" spans="13:13" ht="16.5" customHeight="1" x14ac:dyDescent="0.25">
      <c r="M142" s="96"/>
    </row>
    <row r="143" spans="13:13" ht="16.5" customHeight="1" x14ac:dyDescent="0.25">
      <c r="M143" s="96"/>
    </row>
    <row r="144" spans="13:13" ht="16.5" customHeight="1" x14ac:dyDescent="0.25">
      <c r="M144" s="96"/>
    </row>
    <row r="145" spans="13:13" ht="16.5" customHeight="1" x14ac:dyDescent="0.25">
      <c r="M145" s="96"/>
    </row>
    <row r="146" spans="13:13" ht="16.5" customHeight="1" x14ac:dyDescent="0.25">
      <c r="M146" s="96"/>
    </row>
    <row r="147" spans="13:13" ht="16.5" customHeight="1" x14ac:dyDescent="0.25">
      <c r="M147" s="96"/>
    </row>
    <row r="148" spans="13:13" ht="16.5" customHeight="1" x14ac:dyDescent="0.25">
      <c r="M148" s="96"/>
    </row>
    <row r="149" spans="13:13" ht="16.5" customHeight="1" x14ac:dyDescent="0.25">
      <c r="M149" s="96"/>
    </row>
    <row r="150" spans="13:13" ht="16.5" customHeight="1" x14ac:dyDescent="0.25">
      <c r="M150" s="96"/>
    </row>
    <row r="151" spans="13:13" ht="16.5" customHeight="1" x14ac:dyDescent="0.25">
      <c r="M151" s="96"/>
    </row>
    <row r="152" spans="13:13" ht="16.5" customHeight="1" x14ac:dyDescent="0.25">
      <c r="M152" s="96"/>
    </row>
    <row r="153" spans="13:13" ht="16.5" customHeight="1" x14ac:dyDescent="0.25">
      <c r="M153" s="96"/>
    </row>
    <row r="154" spans="13:13" ht="16.5" customHeight="1" x14ac:dyDescent="0.25">
      <c r="M154" s="96"/>
    </row>
    <row r="155" spans="13:13" ht="16.5" customHeight="1" x14ac:dyDescent="0.25">
      <c r="M155" s="96"/>
    </row>
    <row r="156" spans="13:13" ht="16.5" customHeight="1" x14ac:dyDescent="0.25">
      <c r="M156" s="96"/>
    </row>
    <row r="157" spans="13:13" ht="16.5" customHeight="1" x14ac:dyDescent="0.25">
      <c r="M157" s="96"/>
    </row>
    <row r="158" spans="13:13" ht="16.5" customHeight="1" x14ac:dyDescent="0.25">
      <c r="M158" s="96"/>
    </row>
    <row r="159" spans="13:13" ht="16.5" customHeight="1" x14ac:dyDescent="0.25">
      <c r="M159" s="96"/>
    </row>
    <row r="160" spans="13:13" ht="16.5" customHeight="1" x14ac:dyDescent="0.25">
      <c r="M160" s="96"/>
    </row>
    <row r="161" spans="13:13" ht="12" customHeight="1" x14ac:dyDescent="0.25">
      <c r="M161" s="96"/>
    </row>
    <row r="162" spans="13:13" ht="12" customHeight="1" x14ac:dyDescent="0.25">
      <c r="M162" s="96"/>
    </row>
    <row r="163" spans="13:13" ht="12" customHeight="1" x14ac:dyDescent="0.25">
      <c r="M163" s="96"/>
    </row>
    <row r="164" spans="13:13" ht="12" customHeight="1" x14ac:dyDescent="0.25">
      <c r="M164" s="96"/>
    </row>
    <row r="165" spans="13:13" ht="12" customHeight="1" x14ac:dyDescent="0.25">
      <c r="M165" s="96"/>
    </row>
    <row r="166" spans="13:13" ht="12" customHeight="1" x14ac:dyDescent="0.25">
      <c r="M166" s="96"/>
    </row>
    <row r="167" spans="13:13" ht="12" customHeight="1" x14ac:dyDescent="0.25">
      <c r="M167" s="96"/>
    </row>
    <row r="168" spans="13:13" ht="12" customHeight="1" x14ac:dyDescent="0.25">
      <c r="M168" s="96"/>
    </row>
    <row r="169" spans="13:13" ht="12" customHeight="1" x14ac:dyDescent="0.25">
      <c r="M169" s="96"/>
    </row>
    <row r="170" spans="13:13" ht="12" customHeight="1" x14ac:dyDescent="0.25">
      <c r="M170" s="96"/>
    </row>
    <row r="171" spans="13:13" ht="12" customHeight="1" x14ac:dyDescent="0.25">
      <c r="M171" s="96"/>
    </row>
    <row r="172" spans="13:13" ht="12" customHeight="1" x14ac:dyDescent="0.25">
      <c r="M172" s="96"/>
    </row>
    <row r="173" spans="13:13" ht="12" customHeight="1" x14ac:dyDescent="0.25">
      <c r="M173" s="96"/>
    </row>
    <row r="174" spans="13:13" ht="12" customHeight="1" x14ac:dyDescent="0.25">
      <c r="M174" s="96"/>
    </row>
    <row r="175" spans="13:13" ht="12" customHeight="1" x14ac:dyDescent="0.25">
      <c r="M175" s="96"/>
    </row>
    <row r="176" spans="13:13" ht="12" customHeight="1" x14ac:dyDescent="0.25">
      <c r="M176" s="96"/>
    </row>
    <row r="177" spans="13:13" ht="12" customHeight="1" x14ac:dyDescent="0.25">
      <c r="M177" s="96"/>
    </row>
    <row r="178" spans="13:13" ht="12" customHeight="1" x14ac:dyDescent="0.25">
      <c r="M178" s="96"/>
    </row>
    <row r="179" spans="13:13" ht="12" customHeight="1" x14ac:dyDescent="0.25">
      <c r="M179" s="96"/>
    </row>
    <row r="180" spans="13:13" ht="12" customHeight="1" x14ac:dyDescent="0.25">
      <c r="M180" s="96"/>
    </row>
    <row r="181" spans="13:13" ht="12" customHeight="1" x14ac:dyDescent="0.25">
      <c r="M181" s="96"/>
    </row>
    <row r="182" spans="13:13" ht="12" customHeight="1" x14ac:dyDescent="0.25">
      <c r="M182" s="96"/>
    </row>
    <row r="183" spans="13:13" ht="12" customHeight="1" x14ac:dyDescent="0.25">
      <c r="M183" s="96"/>
    </row>
    <row r="184" spans="13:13" ht="12" customHeight="1" x14ac:dyDescent="0.25">
      <c r="M184" s="96"/>
    </row>
    <row r="185" spans="13:13" ht="12" customHeight="1" x14ac:dyDescent="0.25">
      <c r="M185" s="96"/>
    </row>
    <row r="186" spans="13:13" ht="12" customHeight="1" x14ac:dyDescent="0.25">
      <c r="M186" s="96"/>
    </row>
    <row r="187" spans="13:13" ht="12" customHeight="1" x14ac:dyDescent="0.25">
      <c r="M187" s="96"/>
    </row>
    <row r="188" spans="13:13" ht="12" customHeight="1" x14ac:dyDescent="0.25">
      <c r="M188" s="96"/>
    </row>
    <row r="189" spans="13:13" ht="12" customHeight="1" x14ac:dyDescent="0.25">
      <c r="M189" s="96"/>
    </row>
    <row r="190" spans="13:13" ht="12" customHeight="1" x14ac:dyDescent="0.25">
      <c r="M190" s="96"/>
    </row>
    <row r="191" spans="13:13" ht="12" customHeight="1" x14ac:dyDescent="0.25">
      <c r="M191" s="96"/>
    </row>
    <row r="192" spans="13:13" ht="12" customHeight="1" x14ac:dyDescent="0.25">
      <c r="M192" s="96"/>
    </row>
    <row r="193" spans="13:13" ht="12" customHeight="1" x14ac:dyDescent="0.25">
      <c r="M193" s="96"/>
    </row>
    <row r="194" spans="13:13" ht="12" customHeight="1" x14ac:dyDescent="0.25">
      <c r="M194" s="96"/>
    </row>
    <row r="195" spans="13:13" ht="12" customHeight="1" x14ac:dyDescent="0.25">
      <c r="M195" s="96"/>
    </row>
    <row r="196" spans="13:13" ht="12" customHeight="1" x14ac:dyDescent="0.25">
      <c r="M196" s="96"/>
    </row>
    <row r="197" spans="13:13" ht="12" customHeight="1" x14ac:dyDescent="0.25">
      <c r="M197" s="96"/>
    </row>
    <row r="198" spans="13:13" ht="12" customHeight="1" x14ac:dyDescent="0.25">
      <c r="M198" s="96"/>
    </row>
    <row r="199" spans="13:13" ht="12" customHeight="1" x14ac:dyDescent="0.25">
      <c r="M199" s="96"/>
    </row>
    <row r="200" spans="13:13" ht="12" customHeight="1" x14ac:dyDescent="0.25">
      <c r="M200" s="96"/>
    </row>
    <row r="201" spans="13:13" ht="12" customHeight="1" x14ac:dyDescent="0.25">
      <c r="M201" s="96"/>
    </row>
    <row r="202" spans="13:13" ht="12" customHeight="1" x14ac:dyDescent="0.25">
      <c r="M202" s="96"/>
    </row>
    <row r="203" spans="13:13" ht="12" customHeight="1" x14ac:dyDescent="0.25">
      <c r="M203" s="96"/>
    </row>
    <row r="204" spans="13:13" ht="12" customHeight="1" x14ac:dyDescent="0.25">
      <c r="M204" s="96"/>
    </row>
    <row r="205" spans="13:13" ht="12" customHeight="1" x14ac:dyDescent="0.25">
      <c r="M205" s="96"/>
    </row>
    <row r="206" spans="13:13" ht="12" customHeight="1" x14ac:dyDescent="0.25">
      <c r="M206" s="96"/>
    </row>
    <row r="207" spans="13:13" ht="12" customHeight="1" x14ac:dyDescent="0.25">
      <c r="M207" s="96"/>
    </row>
    <row r="208" spans="13:13" ht="12" customHeight="1" x14ac:dyDescent="0.25">
      <c r="M208" s="96"/>
    </row>
    <row r="209" spans="13:13" ht="12" customHeight="1" x14ac:dyDescent="0.25">
      <c r="M209" s="96"/>
    </row>
    <row r="210" spans="13:13" ht="12" customHeight="1" x14ac:dyDescent="0.25">
      <c r="M210" s="96"/>
    </row>
    <row r="211" spans="13:13" ht="12" customHeight="1" x14ac:dyDescent="0.25">
      <c r="M211" s="96"/>
    </row>
    <row r="212" spans="13:13" ht="12" customHeight="1" x14ac:dyDescent="0.25">
      <c r="M212" s="96"/>
    </row>
    <row r="213" spans="13:13" ht="12" customHeight="1" x14ac:dyDescent="0.25">
      <c r="M213" s="96"/>
    </row>
    <row r="214" spans="13:13" ht="12" customHeight="1" x14ac:dyDescent="0.25">
      <c r="M214" s="96"/>
    </row>
    <row r="215" spans="13:13" ht="12" customHeight="1" x14ac:dyDescent="0.25">
      <c r="M215" s="96"/>
    </row>
    <row r="216" spans="13:13" ht="12" customHeight="1" x14ac:dyDescent="0.25">
      <c r="M216" s="96"/>
    </row>
    <row r="217" spans="13:13" ht="12" customHeight="1" x14ac:dyDescent="0.25">
      <c r="M217" s="96"/>
    </row>
    <row r="218" spans="13:13" ht="12" customHeight="1" x14ac:dyDescent="0.25">
      <c r="M218" s="96"/>
    </row>
    <row r="219" spans="13:13" ht="12" customHeight="1" x14ac:dyDescent="0.25">
      <c r="M219" s="96"/>
    </row>
    <row r="220" spans="13:13" ht="12" customHeight="1" x14ac:dyDescent="0.25">
      <c r="M220" s="96"/>
    </row>
    <row r="221" spans="13:13" ht="12" customHeight="1" x14ac:dyDescent="0.25">
      <c r="M221" s="96"/>
    </row>
    <row r="222" spans="13:13" ht="12" customHeight="1" x14ac:dyDescent="0.25">
      <c r="M222" s="96"/>
    </row>
    <row r="223" spans="13:13" ht="12" customHeight="1" x14ac:dyDescent="0.25">
      <c r="M223" s="96"/>
    </row>
    <row r="224" spans="13:13" ht="12" customHeight="1" x14ac:dyDescent="0.25">
      <c r="M224" s="96"/>
    </row>
    <row r="225" spans="13:13" ht="12" customHeight="1" x14ac:dyDescent="0.25">
      <c r="M225" s="96"/>
    </row>
    <row r="226" spans="13:13" ht="12" customHeight="1" x14ac:dyDescent="0.25">
      <c r="M226" s="96"/>
    </row>
    <row r="227" spans="13:13" ht="12" customHeight="1" x14ac:dyDescent="0.25">
      <c r="M227" s="96"/>
    </row>
    <row r="228" spans="13:13" ht="12" customHeight="1" x14ac:dyDescent="0.25">
      <c r="M228" s="96"/>
    </row>
    <row r="229" spans="13:13" ht="12" customHeight="1" x14ac:dyDescent="0.25">
      <c r="M229" s="96"/>
    </row>
    <row r="230" spans="13:13" ht="12" customHeight="1" x14ac:dyDescent="0.25">
      <c r="M230" s="96"/>
    </row>
    <row r="231" spans="13:13" ht="12" customHeight="1" x14ac:dyDescent="0.25">
      <c r="M231" s="96"/>
    </row>
    <row r="232" spans="13:13" ht="12" customHeight="1" x14ac:dyDescent="0.25">
      <c r="M232" s="96"/>
    </row>
    <row r="233" spans="13:13" ht="12" customHeight="1" x14ac:dyDescent="0.25">
      <c r="M233" s="96"/>
    </row>
    <row r="234" spans="13:13" ht="12" customHeight="1" x14ac:dyDescent="0.25">
      <c r="M234" s="96"/>
    </row>
    <row r="235" spans="13:13" ht="12" customHeight="1" x14ac:dyDescent="0.25">
      <c r="M235" s="96"/>
    </row>
    <row r="236" spans="13:13" ht="12" customHeight="1" x14ac:dyDescent="0.25">
      <c r="M236" s="96"/>
    </row>
    <row r="237" spans="13:13" ht="12" customHeight="1" x14ac:dyDescent="0.25">
      <c r="M237" s="96"/>
    </row>
    <row r="238" spans="13:13" ht="12" customHeight="1" x14ac:dyDescent="0.25">
      <c r="M238" s="96"/>
    </row>
    <row r="239" spans="13:13" ht="12" customHeight="1" x14ac:dyDescent="0.25">
      <c r="M239" s="96"/>
    </row>
    <row r="240" spans="13:13" ht="12" customHeight="1" x14ac:dyDescent="0.25">
      <c r="M240" s="96"/>
    </row>
    <row r="241" spans="13:13" ht="12" customHeight="1" x14ac:dyDescent="0.25">
      <c r="M241" s="96"/>
    </row>
    <row r="242" spans="13:13" ht="12" customHeight="1" x14ac:dyDescent="0.25">
      <c r="M242" s="96"/>
    </row>
    <row r="243" spans="13:13" ht="12" customHeight="1" x14ac:dyDescent="0.25">
      <c r="M243" s="96"/>
    </row>
    <row r="244" spans="13:13" ht="12" customHeight="1" x14ac:dyDescent="0.25">
      <c r="M244" s="96"/>
    </row>
    <row r="245" spans="13:13" ht="12" customHeight="1" x14ac:dyDescent="0.25">
      <c r="M245" s="96"/>
    </row>
    <row r="246" spans="13:13" ht="12" customHeight="1" x14ac:dyDescent="0.25">
      <c r="M246" s="96"/>
    </row>
    <row r="247" spans="13:13" ht="12" customHeight="1" x14ac:dyDescent="0.25">
      <c r="M247" s="96"/>
    </row>
    <row r="248" spans="13:13" ht="12" customHeight="1" x14ac:dyDescent="0.25">
      <c r="M248" s="96"/>
    </row>
    <row r="249" spans="13:13" ht="12" customHeight="1" x14ac:dyDescent="0.25">
      <c r="M249" s="96"/>
    </row>
    <row r="250" spans="13:13" ht="12" customHeight="1" x14ac:dyDescent="0.25">
      <c r="M250" s="96"/>
    </row>
    <row r="251" spans="13:13" ht="12" customHeight="1" x14ac:dyDescent="0.25">
      <c r="M251" s="96"/>
    </row>
    <row r="252" spans="13:13" ht="12" customHeight="1" x14ac:dyDescent="0.25">
      <c r="M252" s="96"/>
    </row>
    <row r="253" spans="13:13" ht="12" customHeight="1" x14ac:dyDescent="0.25">
      <c r="M253" s="96"/>
    </row>
    <row r="254" spans="13:13" ht="12" customHeight="1" x14ac:dyDescent="0.25">
      <c r="M254" s="96"/>
    </row>
    <row r="255" spans="13:13" ht="12" customHeight="1" x14ac:dyDescent="0.25">
      <c r="M255" s="96"/>
    </row>
    <row r="256" spans="13:13" ht="12" customHeight="1" x14ac:dyDescent="0.25">
      <c r="M256" s="96"/>
    </row>
    <row r="257" spans="13:13" ht="12" customHeight="1" x14ac:dyDescent="0.25">
      <c r="M257" s="96"/>
    </row>
    <row r="258" spans="13:13" ht="12" customHeight="1" x14ac:dyDescent="0.25">
      <c r="M258" s="96"/>
    </row>
    <row r="259" spans="13:13" ht="12" customHeight="1" x14ac:dyDescent="0.25">
      <c r="M259" s="96"/>
    </row>
    <row r="260" spans="13:13" ht="12" customHeight="1" x14ac:dyDescent="0.25">
      <c r="M260" s="96"/>
    </row>
    <row r="261" spans="13:13" ht="12" customHeight="1" x14ac:dyDescent="0.25">
      <c r="M261" s="96"/>
    </row>
    <row r="262" spans="13:13" ht="12" customHeight="1" x14ac:dyDescent="0.25">
      <c r="M262" s="96"/>
    </row>
    <row r="263" spans="13:13" ht="12" customHeight="1" x14ac:dyDescent="0.25">
      <c r="M263" s="96"/>
    </row>
    <row r="264" spans="13:13" ht="12" customHeight="1" x14ac:dyDescent="0.25">
      <c r="M264" s="96"/>
    </row>
    <row r="265" spans="13:13" ht="12" customHeight="1" x14ac:dyDescent="0.25">
      <c r="M265" s="96"/>
    </row>
    <row r="266" spans="13:13" ht="12" customHeight="1" x14ac:dyDescent="0.25">
      <c r="M266" s="96"/>
    </row>
    <row r="267" spans="13:13" ht="12" customHeight="1" x14ac:dyDescent="0.25">
      <c r="M267" s="96"/>
    </row>
    <row r="268" spans="13:13" ht="12" customHeight="1" x14ac:dyDescent="0.25">
      <c r="M268" s="96"/>
    </row>
    <row r="269" spans="13:13" ht="12" customHeight="1" x14ac:dyDescent="0.25">
      <c r="M269" s="96"/>
    </row>
    <row r="270" spans="13:13" ht="12" customHeight="1" x14ac:dyDescent="0.25">
      <c r="M270" s="96"/>
    </row>
    <row r="271" spans="13:13" ht="12" customHeight="1" x14ac:dyDescent="0.25">
      <c r="M271" s="96"/>
    </row>
    <row r="272" spans="13:13" ht="12" customHeight="1" x14ac:dyDescent="0.25">
      <c r="M272" s="96"/>
    </row>
    <row r="273" spans="13:13" ht="12" customHeight="1" x14ac:dyDescent="0.25">
      <c r="M273" s="96"/>
    </row>
    <row r="274" spans="13:13" ht="12" customHeight="1" x14ac:dyDescent="0.25">
      <c r="M274" s="96"/>
    </row>
    <row r="275" spans="13:13" ht="12" customHeight="1" x14ac:dyDescent="0.25">
      <c r="M275" s="96"/>
    </row>
    <row r="276" spans="13:13" ht="12" customHeight="1" x14ac:dyDescent="0.25">
      <c r="M276" s="96"/>
    </row>
    <row r="277" spans="13:13" ht="12" customHeight="1" x14ac:dyDescent="0.25">
      <c r="M277" s="96"/>
    </row>
    <row r="278" spans="13:13" ht="12" customHeight="1" x14ac:dyDescent="0.25">
      <c r="M278" s="96"/>
    </row>
    <row r="279" spans="13:13" ht="12" customHeight="1" x14ac:dyDescent="0.25">
      <c r="M279" s="96"/>
    </row>
    <row r="280" spans="13:13" ht="12" customHeight="1" x14ac:dyDescent="0.25">
      <c r="M280" s="96"/>
    </row>
    <row r="281" spans="13:13" ht="12" customHeight="1" x14ac:dyDescent="0.25">
      <c r="M281" s="96"/>
    </row>
    <row r="282" spans="13:13" ht="12" customHeight="1" x14ac:dyDescent="0.25">
      <c r="M282" s="96"/>
    </row>
    <row r="283" spans="13:13" ht="12" customHeight="1" x14ac:dyDescent="0.25">
      <c r="M283" s="96"/>
    </row>
    <row r="284" spans="13:13" ht="12" customHeight="1" x14ac:dyDescent="0.25">
      <c r="M284" s="96"/>
    </row>
    <row r="285" spans="13:13" ht="12" customHeight="1" x14ac:dyDescent="0.25">
      <c r="M285" s="96"/>
    </row>
    <row r="286" spans="13:13" ht="12" customHeight="1" x14ac:dyDescent="0.25">
      <c r="M286" s="96"/>
    </row>
    <row r="287" spans="13:13" ht="12" customHeight="1" x14ac:dyDescent="0.25">
      <c r="M287" s="96"/>
    </row>
    <row r="288" spans="13:13" ht="12" customHeight="1" x14ac:dyDescent="0.25">
      <c r="M288" s="96"/>
    </row>
    <row r="289" spans="13:13" ht="12" customHeight="1" x14ac:dyDescent="0.25">
      <c r="M289" s="96"/>
    </row>
    <row r="290" spans="13:13" ht="12" customHeight="1" x14ac:dyDescent="0.25">
      <c r="M290" s="96"/>
    </row>
    <row r="291" spans="13:13" ht="12" customHeight="1" x14ac:dyDescent="0.25">
      <c r="M291" s="96"/>
    </row>
    <row r="292" spans="13:13" ht="12" customHeight="1" x14ac:dyDescent="0.25">
      <c r="M292" s="96"/>
    </row>
    <row r="293" spans="13:13" ht="12" customHeight="1" x14ac:dyDescent="0.25">
      <c r="M293" s="96"/>
    </row>
    <row r="294" spans="13:13" ht="12" customHeight="1" x14ac:dyDescent="0.25">
      <c r="M294" s="96"/>
    </row>
    <row r="295" spans="13:13" ht="12" customHeight="1" x14ac:dyDescent="0.25">
      <c r="M295" s="96"/>
    </row>
    <row r="296" spans="13:13" ht="12" customHeight="1" x14ac:dyDescent="0.25">
      <c r="M296" s="96"/>
    </row>
    <row r="297" spans="13:13" ht="12" customHeight="1" x14ac:dyDescent="0.25">
      <c r="M297" s="96"/>
    </row>
    <row r="298" spans="13:13" ht="12" customHeight="1" x14ac:dyDescent="0.25">
      <c r="M298" s="96"/>
    </row>
    <row r="299" spans="13:13" ht="12" customHeight="1" x14ac:dyDescent="0.25">
      <c r="M299" s="96"/>
    </row>
    <row r="300" spans="13:13" ht="12" customHeight="1" x14ac:dyDescent="0.25">
      <c r="M300" s="96"/>
    </row>
    <row r="301" spans="13:13" ht="12" customHeight="1" x14ac:dyDescent="0.25">
      <c r="M301" s="96"/>
    </row>
    <row r="302" spans="13:13" ht="12" customHeight="1" x14ac:dyDescent="0.25">
      <c r="M302" s="96"/>
    </row>
    <row r="303" spans="13:13" ht="12" customHeight="1" x14ac:dyDescent="0.25">
      <c r="M303" s="96"/>
    </row>
    <row r="304" spans="13:13" ht="12" customHeight="1" x14ac:dyDescent="0.25">
      <c r="M304" s="96"/>
    </row>
    <row r="305" spans="13:13" ht="12" customHeight="1" x14ac:dyDescent="0.25">
      <c r="M305" s="96"/>
    </row>
    <row r="306" spans="13:13" ht="12" customHeight="1" x14ac:dyDescent="0.25">
      <c r="M306" s="96"/>
    </row>
    <row r="307" spans="13:13" ht="12" customHeight="1" x14ac:dyDescent="0.25">
      <c r="M307" s="96"/>
    </row>
    <row r="308" spans="13:13" ht="12" customHeight="1" x14ac:dyDescent="0.25">
      <c r="M308" s="96"/>
    </row>
    <row r="309" spans="13:13" ht="12" customHeight="1" x14ac:dyDescent="0.25">
      <c r="M309" s="96"/>
    </row>
    <row r="310" spans="13:13" ht="12" customHeight="1" x14ac:dyDescent="0.25">
      <c r="M310" s="96"/>
    </row>
    <row r="311" spans="13:13" ht="12" customHeight="1" x14ac:dyDescent="0.25">
      <c r="M311" s="96"/>
    </row>
    <row r="312" spans="13:13" ht="12" customHeight="1" x14ac:dyDescent="0.25">
      <c r="M312" s="96"/>
    </row>
    <row r="313" spans="13:13" ht="12" customHeight="1" x14ac:dyDescent="0.25">
      <c r="M313" s="96"/>
    </row>
    <row r="314" spans="13:13" ht="12" customHeight="1" x14ac:dyDescent="0.25">
      <c r="M314" s="96"/>
    </row>
    <row r="315" spans="13:13" ht="12" customHeight="1" x14ac:dyDescent="0.25">
      <c r="M315" s="96"/>
    </row>
    <row r="316" spans="13:13" ht="12" customHeight="1" x14ac:dyDescent="0.25">
      <c r="M316" s="96"/>
    </row>
    <row r="317" spans="13:13" ht="12" customHeight="1" x14ac:dyDescent="0.25">
      <c r="M317" s="96"/>
    </row>
    <row r="318" spans="13:13" ht="12" customHeight="1" x14ac:dyDescent="0.25">
      <c r="M318" s="96"/>
    </row>
    <row r="319" spans="13:13" ht="12" customHeight="1" x14ac:dyDescent="0.25">
      <c r="M319" s="96"/>
    </row>
    <row r="320" spans="13:13" ht="12" customHeight="1" x14ac:dyDescent="0.25">
      <c r="M320" s="96"/>
    </row>
    <row r="321" spans="13:13" ht="12" customHeight="1" x14ac:dyDescent="0.25">
      <c r="M321" s="96"/>
    </row>
    <row r="322" spans="13:13" ht="12" customHeight="1" x14ac:dyDescent="0.25">
      <c r="M322" s="96"/>
    </row>
    <row r="323" spans="13:13" ht="12" customHeight="1" x14ac:dyDescent="0.25">
      <c r="M323" s="96"/>
    </row>
    <row r="324" spans="13:13" ht="12" customHeight="1" x14ac:dyDescent="0.25">
      <c r="M324" s="96"/>
    </row>
    <row r="325" spans="13:13" ht="12" customHeight="1" x14ac:dyDescent="0.25">
      <c r="M325" s="96"/>
    </row>
    <row r="326" spans="13:13" ht="12" customHeight="1" x14ac:dyDescent="0.25">
      <c r="M326" s="96"/>
    </row>
    <row r="327" spans="13:13" ht="12" customHeight="1" x14ac:dyDescent="0.25">
      <c r="M327" s="96"/>
    </row>
    <row r="328" spans="13:13" ht="12" customHeight="1" x14ac:dyDescent="0.25">
      <c r="M328" s="96"/>
    </row>
    <row r="329" spans="13:13" ht="12" customHeight="1" x14ac:dyDescent="0.25">
      <c r="M329" s="96"/>
    </row>
    <row r="330" spans="13:13" ht="12" customHeight="1" x14ac:dyDescent="0.25">
      <c r="M330" s="96"/>
    </row>
    <row r="331" spans="13:13" ht="12" customHeight="1" x14ac:dyDescent="0.25">
      <c r="M331" s="96"/>
    </row>
    <row r="332" spans="13:13" ht="12" customHeight="1" x14ac:dyDescent="0.25">
      <c r="M332" s="96"/>
    </row>
    <row r="333" spans="13:13" ht="12" customHeight="1" x14ac:dyDescent="0.25">
      <c r="M333" s="96"/>
    </row>
    <row r="334" spans="13:13" ht="12" customHeight="1" x14ac:dyDescent="0.25">
      <c r="M334" s="96"/>
    </row>
    <row r="335" spans="13:13" ht="12" customHeight="1" x14ac:dyDescent="0.25">
      <c r="M335" s="96"/>
    </row>
    <row r="336" spans="13:13" ht="12" customHeight="1" x14ac:dyDescent="0.25">
      <c r="M336" s="96"/>
    </row>
    <row r="337" spans="13:13" ht="12" customHeight="1" x14ac:dyDescent="0.25">
      <c r="M337" s="96"/>
    </row>
    <row r="338" spans="13:13" ht="12" customHeight="1" x14ac:dyDescent="0.25">
      <c r="M338" s="96"/>
    </row>
    <row r="339" spans="13:13" ht="12" customHeight="1" x14ac:dyDescent="0.25">
      <c r="M339" s="96"/>
    </row>
    <row r="340" spans="13:13" ht="12" customHeight="1" x14ac:dyDescent="0.25">
      <c r="M340" s="96"/>
    </row>
    <row r="341" spans="13:13" ht="12" customHeight="1" x14ac:dyDescent="0.25">
      <c r="M341" s="96"/>
    </row>
    <row r="342" spans="13:13" ht="12" customHeight="1" x14ac:dyDescent="0.25">
      <c r="M342" s="96"/>
    </row>
    <row r="343" spans="13:13" ht="12" customHeight="1" x14ac:dyDescent="0.25">
      <c r="M343" s="96"/>
    </row>
    <row r="344" spans="13:13" ht="12" customHeight="1" x14ac:dyDescent="0.25">
      <c r="M344" s="96"/>
    </row>
    <row r="345" spans="13:13" ht="12" customHeight="1" x14ac:dyDescent="0.25">
      <c r="M345" s="96"/>
    </row>
    <row r="346" spans="13:13" ht="12" customHeight="1" x14ac:dyDescent="0.25">
      <c r="M346" s="96"/>
    </row>
    <row r="347" spans="13:13" ht="12" customHeight="1" x14ac:dyDescent="0.25">
      <c r="M347" s="96"/>
    </row>
    <row r="348" spans="13:13" ht="12" customHeight="1" x14ac:dyDescent="0.25">
      <c r="M348" s="96"/>
    </row>
    <row r="349" spans="13:13" ht="12" customHeight="1" x14ac:dyDescent="0.25">
      <c r="M349" s="96"/>
    </row>
    <row r="350" spans="13:13" ht="12" customHeight="1" x14ac:dyDescent="0.25">
      <c r="M350" s="96"/>
    </row>
    <row r="351" spans="13:13" ht="12" customHeight="1" x14ac:dyDescent="0.25">
      <c r="M351" s="96"/>
    </row>
    <row r="352" spans="13:13" ht="12" customHeight="1" x14ac:dyDescent="0.25">
      <c r="M352" s="96"/>
    </row>
    <row r="353" spans="13:13" ht="12" customHeight="1" x14ac:dyDescent="0.25">
      <c r="M353" s="96"/>
    </row>
    <row r="354" spans="13:13" ht="12" customHeight="1" x14ac:dyDescent="0.25">
      <c r="M354" s="96"/>
    </row>
    <row r="355" spans="13:13" ht="12" customHeight="1" x14ac:dyDescent="0.25">
      <c r="M355" s="96"/>
    </row>
    <row r="356" spans="13:13" ht="12" customHeight="1" x14ac:dyDescent="0.25">
      <c r="M356" s="96"/>
    </row>
    <row r="357" spans="13:13" ht="12" customHeight="1" x14ac:dyDescent="0.25">
      <c r="M357" s="96"/>
    </row>
    <row r="358" spans="13:13" ht="12" customHeight="1" x14ac:dyDescent="0.25">
      <c r="M358" s="96"/>
    </row>
    <row r="359" spans="13:13" ht="12" customHeight="1" x14ac:dyDescent="0.25">
      <c r="M359" s="96"/>
    </row>
    <row r="360" spans="13:13" ht="12" customHeight="1" x14ac:dyDescent="0.25">
      <c r="M360" s="96"/>
    </row>
    <row r="361" spans="13:13" ht="12" customHeight="1" x14ac:dyDescent="0.25">
      <c r="M361" s="96"/>
    </row>
    <row r="362" spans="13:13" ht="12" customHeight="1" x14ac:dyDescent="0.25">
      <c r="M362" s="96"/>
    </row>
    <row r="363" spans="13:13" ht="12" customHeight="1" x14ac:dyDescent="0.25">
      <c r="M363" s="96"/>
    </row>
    <row r="364" spans="13:13" ht="12" customHeight="1" x14ac:dyDescent="0.25">
      <c r="M364" s="96"/>
    </row>
    <row r="365" spans="13:13" ht="12" customHeight="1" x14ac:dyDescent="0.25">
      <c r="M365" s="96"/>
    </row>
    <row r="366" spans="13:13" ht="12" customHeight="1" x14ac:dyDescent="0.25">
      <c r="M366" s="96"/>
    </row>
    <row r="367" spans="13:13" ht="12" customHeight="1" x14ac:dyDescent="0.25">
      <c r="M367" s="96"/>
    </row>
    <row r="368" spans="13:13" ht="12" customHeight="1" x14ac:dyDescent="0.25">
      <c r="M368" s="96"/>
    </row>
    <row r="369" spans="13:13" ht="12" customHeight="1" x14ac:dyDescent="0.25">
      <c r="M369" s="96"/>
    </row>
    <row r="370" spans="13:13" ht="12" customHeight="1" x14ac:dyDescent="0.25">
      <c r="M370" s="96"/>
    </row>
    <row r="371" spans="13:13" ht="12" customHeight="1" x14ac:dyDescent="0.25">
      <c r="M371" s="96"/>
    </row>
    <row r="372" spans="13:13" ht="12" customHeight="1" x14ac:dyDescent="0.25">
      <c r="M372" s="96"/>
    </row>
    <row r="373" spans="13:13" ht="12" customHeight="1" x14ac:dyDescent="0.25">
      <c r="M373" s="96"/>
    </row>
    <row r="374" spans="13:13" ht="12" customHeight="1" x14ac:dyDescent="0.25">
      <c r="M374" s="96"/>
    </row>
    <row r="375" spans="13:13" ht="12" customHeight="1" x14ac:dyDescent="0.25">
      <c r="M375" s="96"/>
    </row>
    <row r="376" spans="13:13" ht="12" customHeight="1" x14ac:dyDescent="0.25">
      <c r="M376" s="96"/>
    </row>
    <row r="377" spans="13:13" ht="12" customHeight="1" x14ac:dyDescent="0.25">
      <c r="M377" s="96"/>
    </row>
    <row r="378" spans="13:13" ht="12" customHeight="1" x14ac:dyDescent="0.25">
      <c r="M378" s="96"/>
    </row>
    <row r="379" spans="13:13" ht="12" customHeight="1" x14ac:dyDescent="0.25">
      <c r="M379" s="96"/>
    </row>
    <row r="380" spans="13:13" ht="12" customHeight="1" x14ac:dyDescent="0.25">
      <c r="M380" s="96"/>
    </row>
    <row r="381" spans="13:13" ht="12" customHeight="1" x14ac:dyDescent="0.25">
      <c r="M381" s="96"/>
    </row>
    <row r="382" spans="13:13" ht="12" customHeight="1" x14ac:dyDescent="0.25">
      <c r="M382" s="96"/>
    </row>
    <row r="383" spans="13:13" ht="12" customHeight="1" x14ac:dyDescent="0.25">
      <c r="M383" s="96"/>
    </row>
    <row r="384" spans="13:13" ht="12" customHeight="1" x14ac:dyDescent="0.25">
      <c r="M384" s="96"/>
    </row>
    <row r="385" spans="13:13" ht="12" customHeight="1" x14ac:dyDescent="0.25">
      <c r="M385" s="96"/>
    </row>
    <row r="386" spans="13:13" ht="12" customHeight="1" x14ac:dyDescent="0.25">
      <c r="M386" s="96"/>
    </row>
    <row r="387" spans="13:13" ht="12" customHeight="1" x14ac:dyDescent="0.25">
      <c r="M387" s="96"/>
    </row>
    <row r="388" spans="13:13" ht="12" customHeight="1" x14ac:dyDescent="0.25">
      <c r="M388" s="96"/>
    </row>
    <row r="389" spans="13:13" ht="12" customHeight="1" x14ac:dyDescent="0.25">
      <c r="M389" s="96"/>
    </row>
    <row r="390" spans="13:13" ht="12" customHeight="1" x14ac:dyDescent="0.25">
      <c r="M390" s="96"/>
    </row>
    <row r="391" spans="13:13" ht="12" customHeight="1" x14ac:dyDescent="0.25">
      <c r="M391" s="96"/>
    </row>
    <row r="392" spans="13:13" ht="12" customHeight="1" x14ac:dyDescent="0.25">
      <c r="M392" s="96"/>
    </row>
    <row r="393" spans="13:13" ht="12" customHeight="1" x14ac:dyDescent="0.25">
      <c r="M393" s="96"/>
    </row>
    <row r="394" spans="13:13" ht="12" customHeight="1" x14ac:dyDescent="0.25">
      <c r="M394" s="96"/>
    </row>
    <row r="395" spans="13:13" ht="12" customHeight="1" x14ac:dyDescent="0.25">
      <c r="M395" s="96"/>
    </row>
    <row r="396" spans="13:13" ht="12" customHeight="1" x14ac:dyDescent="0.25">
      <c r="M396" s="96"/>
    </row>
    <row r="397" spans="13:13" ht="12" customHeight="1" x14ac:dyDescent="0.25">
      <c r="M397" s="96"/>
    </row>
    <row r="398" spans="13:13" ht="12" customHeight="1" x14ac:dyDescent="0.25">
      <c r="M398" s="96"/>
    </row>
    <row r="399" spans="13:13" ht="12" customHeight="1" x14ac:dyDescent="0.25">
      <c r="M399" s="96"/>
    </row>
    <row r="400" spans="13:13" ht="12" customHeight="1" x14ac:dyDescent="0.25">
      <c r="M400" s="96"/>
    </row>
    <row r="401" spans="13:13" ht="12" customHeight="1" x14ac:dyDescent="0.25">
      <c r="M401" s="96"/>
    </row>
    <row r="402" spans="13:13" ht="12" customHeight="1" x14ac:dyDescent="0.25">
      <c r="M402" s="96"/>
    </row>
    <row r="403" spans="13:13" ht="12" customHeight="1" x14ac:dyDescent="0.25">
      <c r="M403" s="96"/>
    </row>
    <row r="404" spans="13:13" ht="12" customHeight="1" x14ac:dyDescent="0.25">
      <c r="M404" s="96"/>
    </row>
    <row r="405" spans="13:13" ht="12" customHeight="1" x14ac:dyDescent="0.25">
      <c r="M405" s="96"/>
    </row>
    <row r="406" spans="13:13" ht="12" customHeight="1" x14ac:dyDescent="0.25">
      <c r="M406" s="96"/>
    </row>
    <row r="407" spans="13:13" ht="12" customHeight="1" x14ac:dyDescent="0.25">
      <c r="M407" s="96"/>
    </row>
    <row r="408" spans="13:13" ht="12" customHeight="1" x14ac:dyDescent="0.25">
      <c r="M408" s="96"/>
    </row>
    <row r="409" spans="13:13" ht="12" customHeight="1" x14ac:dyDescent="0.25">
      <c r="M409" s="96"/>
    </row>
    <row r="410" spans="13:13" ht="12" customHeight="1" x14ac:dyDescent="0.25">
      <c r="M410" s="96"/>
    </row>
    <row r="411" spans="13:13" ht="12" customHeight="1" x14ac:dyDescent="0.25">
      <c r="M411" s="96"/>
    </row>
    <row r="412" spans="13:13" ht="12" customHeight="1" x14ac:dyDescent="0.25">
      <c r="M412" s="96"/>
    </row>
    <row r="413" spans="13:13" ht="12" customHeight="1" x14ac:dyDescent="0.25">
      <c r="M413" s="96"/>
    </row>
    <row r="414" spans="13:13" ht="12" customHeight="1" x14ac:dyDescent="0.25">
      <c r="M414" s="96"/>
    </row>
    <row r="415" spans="13:13" ht="12" customHeight="1" x14ac:dyDescent="0.25">
      <c r="M415" s="96"/>
    </row>
    <row r="416" spans="13:13" ht="12" customHeight="1" x14ac:dyDescent="0.25">
      <c r="M416" s="96"/>
    </row>
    <row r="417" spans="13:13" ht="12" customHeight="1" x14ac:dyDescent="0.25">
      <c r="M417" s="96"/>
    </row>
    <row r="418" spans="13:13" ht="12" customHeight="1" x14ac:dyDescent="0.25">
      <c r="M418" s="96"/>
    </row>
    <row r="419" spans="13:13" ht="12" customHeight="1" x14ac:dyDescent="0.25">
      <c r="M419" s="96"/>
    </row>
    <row r="420" spans="13:13" ht="12" customHeight="1" x14ac:dyDescent="0.25">
      <c r="M420" s="96"/>
    </row>
    <row r="421" spans="13:13" ht="12" customHeight="1" x14ac:dyDescent="0.25">
      <c r="M421" s="96"/>
    </row>
    <row r="422" spans="13:13" ht="12" customHeight="1" x14ac:dyDescent="0.25">
      <c r="M422" s="96"/>
    </row>
    <row r="423" spans="13:13" ht="12" customHeight="1" x14ac:dyDescent="0.25">
      <c r="M423" s="96"/>
    </row>
    <row r="424" spans="13:13" ht="12" customHeight="1" x14ac:dyDescent="0.25">
      <c r="M424" s="96"/>
    </row>
    <row r="425" spans="13:13" ht="12" customHeight="1" x14ac:dyDescent="0.25">
      <c r="M425" s="96"/>
    </row>
    <row r="426" spans="13:13" ht="12" customHeight="1" x14ac:dyDescent="0.25">
      <c r="M426" s="96"/>
    </row>
    <row r="427" spans="13:13" ht="12" customHeight="1" x14ac:dyDescent="0.25">
      <c r="M427" s="96"/>
    </row>
    <row r="428" spans="13:13" ht="12" customHeight="1" x14ac:dyDescent="0.25">
      <c r="M428" s="96"/>
    </row>
    <row r="429" spans="13:13" ht="12" customHeight="1" x14ac:dyDescent="0.25">
      <c r="M429" s="96"/>
    </row>
    <row r="430" spans="13:13" ht="12" customHeight="1" x14ac:dyDescent="0.25">
      <c r="M430" s="96"/>
    </row>
    <row r="431" spans="13:13" ht="12" customHeight="1" x14ac:dyDescent="0.25">
      <c r="M431" s="96"/>
    </row>
    <row r="432" spans="13:13" ht="12" customHeight="1" x14ac:dyDescent="0.25">
      <c r="M432" s="96"/>
    </row>
    <row r="433" spans="13:13" ht="12" customHeight="1" x14ac:dyDescent="0.25">
      <c r="M433" s="96"/>
    </row>
    <row r="434" spans="13:13" ht="12" customHeight="1" x14ac:dyDescent="0.25">
      <c r="M434" s="96"/>
    </row>
    <row r="435" spans="13:13" ht="12" customHeight="1" x14ac:dyDescent="0.25">
      <c r="M435" s="96"/>
    </row>
    <row r="436" spans="13:13" ht="12" customHeight="1" x14ac:dyDescent="0.25">
      <c r="M436" s="96"/>
    </row>
    <row r="437" spans="13:13" ht="12" customHeight="1" x14ac:dyDescent="0.25">
      <c r="M437" s="96"/>
    </row>
    <row r="438" spans="13:13" ht="12" customHeight="1" x14ac:dyDescent="0.25">
      <c r="M438" s="96"/>
    </row>
    <row r="439" spans="13:13" ht="12" customHeight="1" x14ac:dyDescent="0.25">
      <c r="M439" s="96"/>
    </row>
    <row r="440" spans="13:13" ht="12" customHeight="1" x14ac:dyDescent="0.25">
      <c r="M440" s="96"/>
    </row>
    <row r="441" spans="13:13" ht="12" customHeight="1" x14ac:dyDescent="0.25">
      <c r="M441" s="96"/>
    </row>
    <row r="442" spans="13:13" ht="12" customHeight="1" x14ac:dyDescent="0.25">
      <c r="M442" s="96"/>
    </row>
    <row r="443" spans="13:13" ht="12" customHeight="1" x14ac:dyDescent="0.25">
      <c r="M443" s="96"/>
    </row>
    <row r="444" spans="13:13" ht="12" customHeight="1" x14ac:dyDescent="0.25">
      <c r="M444" s="96"/>
    </row>
    <row r="445" spans="13:13" ht="12" customHeight="1" x14ac:dyDescent="0.25">
      <c r="M445" s="96"/>
    </row>
    <row r="446" spans="13:13" ht="12" customHeight="1" x14ac:dyDescent="0.25">
      <c r="M446" s="96"/>
    </row>
    <row r="447" spans="13:13" ht="12" customHeight="1" x14ac:dyDescent="0.25">
      <c r="M447" s="96"/>
    </row>
    <row r="448" spans="13:13" ht="12" customHeight="1" x14ac:dyDescent="0.25">
      <c r="M448" s="96"/>
    </row>
    <row r="449" spans="13:13" ht="12" customHeight="1" x14ac:dyDescent="0.25">
      <c r="M449" s="96"/>
    </row>
    <row r="450" spans="13:13" ht="12" customHeight="1" x14ac:dyDescent="0.25">
      <c r="M450" s="96"/>
    </row>
    <row r="451" spans="13:13" ht="12" customHeight="1" x14ac:dyDescent="0.25">
      <c r="M451" s="96"/>
    </row>
    <row r="452" spans="13:13" ht="12" customHeight="1" x14ac:dyDescent="0.25">
      <c r="M452" s="96"/>
    </row>
    <row r="453" spans="13:13" ht="12" customHeight="1" x14ac:dyDescent="0.25">
      <c r="M453" s="96"/>
    </row>
    <row r="454" spans="13:13" ht="12" customHeight="1" x14ac:dyDescent="0.25">
      <c r="M454" s="96"/>
    </row>
    <row r="455" spans="13:13" ht="12" customHeight="1" x14ac:dyDescent="0.25">
      <c r="M455" s="96"/>
    </row>
    <row r="456" spans="13:13" ht="12" customHeight="1" x14ac:dyDescent="0.25">
      <c r="M456" s="96"/>
    </row>
    <row r="457" spans="13:13" ht="12" customHeight="1" x14ac:dyDescent="0.25">
      <c r="M457" s="96"/>
    </row>
    <row r="458" spans="13:13" ht="12" customHeight="1" x14ac:dyDescent="0.25">
      <c r="M458" s="96"/>
    </row>
    <row r="459" spans="13:13" ht="12" customHeight="1" x14ac:dyDescent="0.25">
      <c r="M459" s="96"/>
    </row>
    <row r="460" spans="13:13" ht="12" customHeight="1" x14ac:dyDescent="0.25">
      <c r="M460" s="96"/>
    </row>
    <row r="461" spans="13:13" ht="12" customHeight="1" x14ac:dyDescent="0.25">
      <c r="M461" s="96"/>
    </row>
    <row r="462" spans="13:13" ht="12" customHeight="1" x14ac:dyDescent="0.25">
      <c r="M462" s="96"/>
    </row>
    <row r="463" spans="13:13" ht="12" customHeight="1" x14ac:dyDescent="0.25">
      <c r="M463" s="96"/>
    </row>
    <row r="464" spans="13:13" ht="12" customHeight="1" x14ac:dyDescent="0.25">
      <c r="M464" s="96"/>
    </row>
    <row r="465" spans="13:13" ht="12" customHeight="1" x14ac:dyDescent="0.25">
      <c r="M465" s="96"/>
    </row>
    <row r="466" spans="13:13" ht="12" customHeight="1" x14ac:dyDescent="0.25">
      <c r="M466" s="96"/>
    </row>
    <row r="467" spans="13:13" ht="12" customHeight="1" x14ac:dyDescent="0.25">
      <c r="M467" s="96"/>
    </row>
    <row r="468" spans="13:13" ht="12" customHeight="1" x14ac:dyDescent="0.25">
      <c r="M468" s="96"/>
    </row>
    <row r="469" spans="13:13" ht="12" customHeight="1" x14ac:dyDescent="0.25">
      <c r="M469" s="96"/>
    </row>
    <row r="470" spans="13:13" ht="12" customHeight="1" x14ac:dyDescent="0.25">
      <c r="M470" s="96"/>
    </row>
    <row r="471" spans="13:13" ht="12" customHeight="1" x14ac:dyDescent="0.25">
      <c r="M471" s="96"/>
    </row>
    <row r="472" spans="13:13" ht="12" customHeight="1" x14ac:dyDescent="0.25">
      <c r="M472" s="96"/>
    </row>
    <row r="473" spans="13:13" ht="12" customHeight="1" x14ac:dyDescent="0.25">
      <c r="M473" s="96"/>
    </row>
    <row r="474" spans="13:13" ht="12" customHeight="1" x14ac:dyDescent="0.25">
      <c r="M474" s="96"/>
    </row>
    <row r="475" spans="13:13" ht="12" customHeight="1" x14ac:dyDescent="0.25">
      <c r="M475" s="96"/>
    </row>
    <row r="476" spans="13:13" ht="12" customHeight="1" x14ac:dyDescent="0.25">
      <c r="M476" s="96"/>
    </row>
    <row r="477" spans="13:13" ht="12" customHeight="1" x14ac:dyDescent="0.25">
      <c r="M477" s="96"/>
    </row>
    <row r="478" spans="13:13" ht="12" customHeight="1" x14ac:dyDescent="0.25">
      <c r="M478" s="96"/>
    </row>
    <row r="479" spans="13:13" ht="12" customHeight="1" x14ac:dyDescent="0.25">
      <c r="M479" s="96"/>
    </row>
    <row r="480" spans="13:13" ht="12" customHeight="1" x14ac:dyDescent="0.25">
      <c r="M480" s="96"/>
    </row>
    <row r="481" spans="13:13" ht="12" customHeight="1" x14ac:dyDescent="0.25">
      <c r="M481" s="96"/>
    </row>
    <row r="482" spans="13:13" ht="12" customHeight="1" x14ac:dyDescent="0.25">
      <c r="M482" s="96"/>
    </row>
    <row r="483" spans="13:13" ht="12" customHeight="1" x14ac:dyDescent="0.25">
      <c r="M483" s="96"/>
    </row>
    <row r="484" spans="13:13" ht="12" customHeight="1" x14ac:dyDescent="0.25">
      <c r="M484" s="96"/>
    </row>
    <row r="485" spans="13:13" ht="12" customHeight="1" x14ac:dyDescent="0.25">
      <c r="M485" s="96"/>
    </row>
    <row r="486" spans="13:13" ht="12" customHeight="1" x14ac:dyDescent="0.25">
      <c r="M486" s="96"/>
    </row>
    <row r="487" spans="13:13" ht="12" customHeight="1" x14ac:dyDescent="0.25">
      <c r="M487" s="96"/>
    </row>
    <row r="488" spans="13:13" ht="12" customHeight="1" x14ac:dyDescent="0.25">
      <c r="M488" s="96"/>
    </row>
    <row r="489" spans="13:13" ht="12" customHeight="1" x14ac:dyDescent="0.25">
      <c r="M489" s="96"/>
    </row>
    <row r="490" spans="13:13" ht="12" customHeight="1" x14ac:dyDescent="0.25">
      <c r="M490" s="96"/>
    </row>
    <row r="491" spans="13:13" ht="12" customHeight="1" x14ac:dyDescent="0.25">
      <c r="M491" s="96"/>
    </row>
    <row r="492" spans="13:13" ht="12" customHeight="1" x14ac:dyDescent="0.25">
      <c r="M492" s="96"/>
    </row>
    <row r="493" spans="13:13" ht="12" customHeight="1" x14ac:dyDescent="0.25">
      <c r="M493" s="96"/>
    </row>
    <row r="494" spans="13:13" ht="12" customHeight="1" x14ac:dyDescent="0.25">
      <c r="M494" s="96"/>
    </row>
    <row r="495" spans="13:13" ht="12" customHeight="1" x14ac:dyDescent="0.25">
      <c r="M495" s="96"/>
    </row>
    <row r="496" spans="13:13" ht="12" customHeight="1" x14ac:dyDescent="0.25">
      <c r="M496" s="96"/>
    </row>
    <row r="497" spans="13:13" ht="12" customHeight="1" x14ac:dyDescent="0.25">
      <c r="M497" s="96"/>
    </row>
    <row r="498" spans="13:13" ht="12" customHeight="1" x14ac:dyDescent="0.25">
      <c r="M498" s="96"/>
    </row>
    <row r="499" spans="13:13" ht="12" customHeight="1" x14ac:dyDescent="0.25">
      <c r="M499" s="96"/>
    </row>
    <row r="500" spans="13:13" ht="12" customHeight="1" x14ac:dyDescent="0.25">
      <c r="M500" s="96"/>
    </row>
    <row r="501" spans="13:13" ht="12" customHeight="1" x14ac:dyDescent="0.25">
      <c r="M501" s="96"/>
    </row>
    <row r="502" spans="13:13" ht="12" customHeight="1" x14ac:dyDescent="0.25">
      <c r="M502" s="96"/>
    </row>
    <row r="503" spans="13:13" ht="12" customHeight="1" x14ac:dyDescent="0.25">
      <c r="M503" s="96"/>
    </row>
    <row r="504" spans="13:13" ht="12" customHeight="1" x14ac:dyDescent="0.25">
      <c r="M504" s="96"/>
    </row>
    <row r="505" spans="13:13" ht="12" customHeight="1" x14ac:dyDescent="0.25">
      <c r="M505" s="96"/>
    </row>
    <row r="506" spans="13:13" ht="12" customHeight="1" x14ac:dyDescent="0.25">
      <c r="M506" s="96"/>
    </row>
    <row r="507" spans="13:13" ht="12" customHeight="1" x14ac:dyDescent="0.25">
      <c r="M507" s="96"/>
    </row>
    <row r="508" spans="13:13" ht="12" customHeight="1" x14ac:dyDescent="0.25">
      <c r="M508" s="96"/>
    </row>
    <row r="509" spans="13:13" ht="12" customHeight="1" x14ac:dyDescent="0.25">
      <c r="M509" s="96"/>
    </row>
    <row r="510" spans="13:13" ht="12" customHeight="1" x14ac:dyDescent="0.25">
      <c r="M510" s="96"/>
    </row>
    <row r="511" spans="13:13" ht="12" customHeight="1" x14ac:dyDescent="0.25">
      <c r="M511" s="96"/>
    </row>
    <row r="512" spans="13:13" ht="12" customHeight="1" x14ac:dyDescent="0.25">
      <c r="M512" s="96"/>
    </row>
    <row r="513" spans="13:13" ht="12" customHeight="1" x14ac:dyDescent="0.25">
      <c r="M513" s="96"/>
    </row>
    <row r="514" spans="13:13" ht="12" customHeight="1" x14ac:dyDescent="0.25">
      <c r="M514" s="96"/>
    </row>
    <row r="515" spans="13:13" ht="12" customHeight="1" x14ac:dyDescent="0.25">
      <c r="M515" s="96"/>
    </row>
    <row r="516" spans="13:13" ht="12" customHeight="1" x14ac:dyDescent="0.25">
      <c r="M516" s="96"/>
    </row>
    <row r="517" spans="13:13" ht="12" customHeight="1" x14ac:dyDescent="0.25">
      <c r="M517" s="96"/>
    </row>
    <row r="518" spans="13:13" ht="12" customHeight="1" x14ac:dyDescent="0.25">
      <c r="M518" s="96"/>
    </row>
    <row r="519" spans="13:13" ht="12" customHeight="1" x14ac:dyDescent="0.25">
      <c r="M519" s="96"/>
    </row>
    <row r="520" spans="13:13" ht="12" customHeight="1" x14ac:dyDescent="0.25">
      <c r="M520" s="96"/>
    </row>
    <row r="521" spans="13:13" ht="12" customHeight="1" x14ac:dyDescent="0.25">
      <c r="M521" s="96"/>
    </row>
    <row r="522" spans="13:13" ht="12" customHeight="1" x14ac:dyDescent="0.25">
      <c r="M522" s="96"/>
    </row>
    <row r="523" spans="13:13" ht="12" customHeight="1" x14ac:dyDescent="0.25">
      <c r="M523" s="96"/>
    </row>
    <row r="524" spans="13:13" ht="12" customHeight="1" x14ac:dyDescent="0.25">
      <c r="M524" s="96"/>
    </row>
    <row r="525" spans="13:13" ht="12" customHeight="1" x14ac:dyDescent="0.25">
      <c r="M525" s="96"/>
    </row>
    <row r="526" spans="13:13" ht="12" customHeight="1" x14ac:dyDescent="0.25">
      <c r="M526" s="96"/>
    </row>
    <row r="527" spans="13:13" ht="12" customHeight="1" x14ac:dyDescent="0.25">
      <c r="M527" s="96"/>
    </row>
    <row r="528" spans="13:13" ht="12" customHeight="1" x14ac:dyDescent="0.25">
      <c r="M528" s="96"/>
    </row>
    <row r="529" spans="13:13" ht="12" customHeight="1" x14ac:dyDescent="0.25">
      <c r="M529" s="96"/>
    </row>
    <row r="530" spans="13:13" ht="12" customHeight="1" x14ac:dyDescent="0.25">
      <c r="M530" s="96"/>
    </row>
    <row r="531" spans="13:13" ht="12" customHeight="1" x14ac:dyDescent="0.25">
      <c r="M531" s="96"/>
    </row>
    <row r="532" spans="13:13" ht="12" customHeight="1" x14ac:dyDescent="0.25">
      <c r="M532" s="96"/>
    </row>
    <row r="533" spans="13:13" ht="12" customHeight="1" x14ac:dyDescent="0.25">
      <c r="M533" s="96"/>
    </row>
    <row r="534" spans="13:13" ht="12" customHeight="1" x14ac:dyDescent="0.25">
      <c r="M534" s="96"/>
    </row>
    <row r="535" spans="13:13" ht="12" customHeight="1" x14ac:dyDescent="0.25">
      <c r="M535" s="96"/>
    </row>
    <row r="536" spans="13:13" ht="12" customHeight="1" x14ac:dyDescent="0.25">
      <c r="M536" s="96"/>
    </row>
    <row r="537" spans="13:13" ht="12" customHeight="1" x14ac:dyDescent="0.25">
      <c r="M537" s="96"/>
    </row>
    <row r="538" spans="13:13" ht="12" customHeight="1" x14ac:dyDescent="0.25">
      <c r="M538" s="96"/>
    </row>
    <row r="539" spans="13:13" ht="12" customHeight="1" x14ac:dyDescent="0.25">
      <c r="M539" s="96"/>
    </row>
    <row r="540" spans="13:13" ht="12" customHeight="1" x14ac:dyDescent="0.25">
      <c r="M540" s="96"/>
    </row>
    <row r="541" spans="13:13" ht="12" customHeight="1" x14ac:dyDescent="0.25">
      <c r="M541" s="96"/>
    </row>
    <row r="542" spans="13:13" ht="12" customHeight="1" x14ac:dyDescent="0.25">
      <c r="M542" s="96"/>
    </row>
    <row r="543" spans="13:13" ht="12" customHeight="1" x14ac:dyDescent="0.25">
      <c r="M543" s="96"/>
    </row>
    <row r="544" spans="13:13" ht="12" customHeight="1" x14ac:dyDescent="0.25">
      <c r="M544" s="96"/>
    </row>
    <row r="545" spans="13:13" ht="12" customHeight="1" x14ac:dyDescent="0.25">
      <c r="M545" s="96"/>
    </row>
    <row r="546" spans="13:13" ht="12" customHeight="1" x14ac:dyDescent="0.25">
      <c r="M546" s="96"/>
    </row>
    <row r="547" spans="13:13" ht="12" customHeight="1" x14ac:dyDescent="0.25">
      <c r="M547" s="96"/>
    </row>
    <row r="548" spans="13:13" ht="12" customHeight="1" x14ac:dyDescent="0.25">
      <c r="M548" s="96"/>
    </row>
    <row r="549" spans="13:13" ht="12" customHeight="1" x14ac:dyDescent="0.25">
      <c r="M549" s="96"/>
    </row>
    <row r="550" spans="13:13" ht="12" customHeight="1" x14ac:dyDescent="0.25">
      <c r="M550" s="96"/>
    </row>
    <row r="551" spans="13:13" ht="12" customHeight="1" x14ac:dyDescent="0.25">
      <c r="M551" s="96"/>
    </row>
    <row r="552" spans="13:13" ht="12" customHeight="1" x14ac:dyDescent="0.25">
      <c r="M552" s="96"/>
    </row>
    <row r="553" spans="13:13" ht="12" customHeight="1" x14ac:dyDescent="0.25">
      <c r="M553" s="96"/>
    </row>
    <row r="554" spans="13:13" ht="12" customHeight="1" x14ac:dyDescent="0.25">
      <c r="M554" s="96"/>
    </row>
    <row r="555" spans="13:13" ht="12" customHeight="1" x14ac:dyDescent="0.25">
      <c r="M555" s="96"/>
    </row>
    <row r="556" spans="13:13" ht="12" customHeight="1" x14ac:dyDescent="0.25">
      <c r="M556" s="96"/>
    </row>
    <row r="557" spans="13:13" ht="12" customHeight="1" x14ac:dyDescent="0.25">
      <c r="M557" s="96"/>
    </row>
    <row r="558" spans="13:13" ht="12" customHeight="1" x14ac:dyDescent="0.25">
      <c r="M558" s="96"/>
    </row>
    <row r="559" spans="13:13" ht="12" customHeight="1" x14ac:dyDescent="0.25">
      <c r="M559" s="96"/>
    </row>
    <row r="560" spans="13:13" ht="12" customHeight="1" x14ac:dyDescent="0.25">
      <c r="M560" s="96"/>
    </row>
    <row r="561" spans="13:13" ht="12" customHeight="1" x14ac:dyDescent="0.25">
      <c r="M561" s="96"/>
    </row>
    <row r="562" spans="13:13" ht="12" customHeight="1" x14ac:dyDescent="0.25">
      <c r="M562" s="96"/>
    </row>
    <row r="563" spans="13:13" ht="12" customHeight="1" x14ac:dyDescent="0.25">
      <c r="M563" s="96"/>
    </row>
    <row r="564" spans="13:13" ht="12" customHeight="1" x14ac:dyDescent="0.25">
      <c r="M564" s="96"/>
    </row>
    <row r="565" spans="13:13" ht="12" customHeight="1" x14ac:dyDescent="0.25">
      <c r="M565" s="96"/>
    </row>
    <row r="566" spans="13:13" ht="12" customHeight="1" x14ac:dyDescent="0.25">
      <c r="M566" s="96"/>
    </row>
    <row r="567" spans="13:13" ht="12" customHeight="1" x14ac:dyDescent="0.25">
      <c r="M567" s="96"/>
    </row>
    <row r="568" spans="13:13" ht="12" customHeight="1" x14ac:dyDescent="0.25">
      <c r="M568" s="96"/>
    </row>
    <row r="569" spans="13:13" ht="12" customHeight="1" x14ac:dyDescent="0.25">
      <c r="M569" s="96"/>
    </row>
    <row r="570" spans="13:13" ht="12" customHeight="1" x14ac:dyDescent="0.25">
      <c r="M570" s="96"/>
    </row>
    <row r="571" spans="13:13" ht="12" customHeight="1" x14ac:dyDescent="0.25">
      <c r="M571" s="96"/>
    </row>
    <row r="572" spans="13:13" ht="12" customHeight="1" x14ac:dyDescent="0.25">
      <c r="M572" s="96"/>
    </row>
    <row r="573" spans="13:13" ht="12" customHeight="1" x14ac:dyDescent="0.25">
      <c r="M573" s="96"/>
    </row>
    <row r="574" spans="13:13" ht="12" customHeight="1" x14ac:dyDescent="0.25">
      <c r="M574" s="96"/>
    </row>
    <row r="575" spans="13:13" ht="12" customHeight="1" x14ac:dyDescent="0.25">
      <c r="M575" s="96"/>
    </row>
    <row r="576" spans="13:13" ht="12" customHeight="1" x14ac:dyDescent="0.25">
      <c r="M576" s="96"/>
    </row>
    <row r="577" spans="13:13" ht="12" customHeight="1" x14ac:dyDescent="0.25">
      <c r="M577" s="96"/>
    </row>
    <row r="578" spans="13:13" ht="12" customHeight="1" x14ac:dyDescent="0.25">
      <c r="M578" s="96"/>
    </row>
    <row r="579" spans="13:13" ht="12" customHeight="1" x14ac:dyDescent="0.25">
      <c r="M579" s="96"/>
    </row>
    <row r="580" spans="13:13" ht="12" customHeight="1" x14ac:dyDescent="0.25">
      <c r="M580" s="96"/>
    </row>
    <row r="581" spans="13:13" ht="12" customHeight="1" x14ac:dyDescent="0.25">
      <c r="M581" s="96"/>
    </row>
    <row r="582" spans="13:13" ht="12" customHeight="1" x14ac:dyDescent="0.25">
      <c r="M582" s="96"/>
    </row>
    <row r="583" spans="13:13" ht="12" customHeight="1" x14ac:dyDescent="0.25">
      <c r="M583" s="96"/>
    </row>
    <row r="584" spans="13:13" ht="12" customHeight="1" x14ac:dyDescent="0.25">
      <c r="M584" s="96"/>
    </row>
    <row r="585" spans="13:13" ht="12" customHeight="1" x14ac:dyDescent="0.25">
      <c r="M585" s="96"/>
    </row>
    <row r="586" spans="13:13" ht="12" customHeight="1" x14ac:dyDescent="0.25">
      <c r="M586" s="96"/>
    </row>
    <row r="587" spans="13:13" ht="12" customHeight="1" x14ac:dyDescent="0.25">
      <c r="M587" s="96"/>
    </row>
    <row r="588" spans="13:13" ht="12" customHeight="1" x14ac:dyDescent="0.25">
      <c r="M588" s="96"/>
    </row>
    <row r="589" spans="13:13" ht="12" customHeight="1" x14ac:dyDescent="0.25">
      <c r="M589" s="96"/>
    </row>
    <row r="590" spans="13:13" ht="12" customHeight="1" x14ac:dyDescent="0.25">
      <c r="M590" s="96"/>
    </row>
    <row r="591" spans="13:13" ht="12" customHeight="1" x14ac:dyDescent="0.25">
      <c r="M591" s="96"/>
    </row>
    <row r="592" spans="13:13" ht="12" customHeight="1" x14ac:dyDescent="0.25">
      <c r="M592" s="96"/>
    </row>
    <row r="593" spans="13:13" ht="12" customHeight="1" x14ac:dyDescent="0.25">
      <c r="M593" s="96"/>
    </row>
    <row r="594" spans="13:13" ht="12" customHeight="1" x14ac:dyDescent="0.25">
      <c r="M594" s="96"/>
    </row>
    <row r="595" spans="13:13" ht="12" customHeight="1" x14ac:dyDescent="0.25">
      <c r="M595" s="96"/>
    </row>
    <row r="596" spans="13:13" ht="12" customHeight="1" x14ac:dyDescent="0.25">
      <c r="M596" s="96"/>
    </row>
    <row r="597" spans="13:13" ht="12" customHeight="1" x14ac:dyDescent="0.25">
      <c r="M597" s="96"/>
    </row>
    <row r="598" spans="13:13" ht="12" customHeight="1" x14ac:dyDescent="0.25">
      <c r="M598" s="96"/>
    </row>
    <row r="599" spans="13:13" ht="12" customHeight="1" x14ac:dyDescent="0.25">
      <c r="M599" s="96"/>
    </row>
    <row r="600" spans="13:13" ht="12" customHeight="1" x14ac:dyDescent="0.25">
      <c r="M600" s="96"/>
    </row>
    <row r="601" spans="13:13" ht="12" customHeight="1" x14ac:dyDescent="0.25">
      <c r="M601" s="96"/>
    </row>
    <row r="602" spans="13:13" ht="12" customHeight="1" x14ac:dyDescent="0.25">
      <c r="M602" s="96"/>
    </row>
    <row r="603" spans="13:13" ht="12" customHeight="1" x14ac:dyDescent="0.25">
      <c r="M603" s="96"/>
    </row>
    <row r="604" spans="13:13" ht="12" customHeight="1" x14ac:dyDescent="0.25">
      <c r="M604" s="96"/>
    </row>
    <row r="605" spans="13:13" ht="12" customHeight="1" x14ac:dyDescent="0.25">
      <c r="M605" s="96"/>
    </row>
    <row r="606" spans="13:13" ht="12" customHeight="1" x14ac:dyDescent="0.25">
      <c r="M606" s="96"/>
    </row>
    <row r="607" spans="13:13" ht="12" customHeight="1" x14ac:dyDescent="0.25">
      <c r="M607" s="96"/>
    </row>
    <row r="608" spans="13:13" ht="12" customHeight="1" x14ac:dyDescent="0.25">
      <c r="M608" s="96"/>
    </row>
    <row r="609" spans="13:13" ht="12" customHeight="1" x14ac:dyDescent="0.25">
      <c r="M609" s="96"/>
    </row>
    <row r="610" spans="13:13" ht="12" customHeight="1" x14ac:dyDescent="0.25">
      <c r="M610" s="96"/>
    </row>
    <row r="611" spans="13:13" ht="12" customHeight="1" x14ac:dyDescent="0.25">
      <c r="M611" s="96"/>
    </row>
    <row r="612" spans="13:13" ht="12" customHeight="1" x14ac:dyDescent="0.25">
      <c r="M612" s="96"/>
    </row>
    <row r="613" spans="13:13" ht="12" customHeight="1" x14ac:dyDescent="0.25">
      <c r="M613" s="96"/>
    </row>
    <row r="614" spans="13:13" ht="12" customHeight="1" x14ac:dyDescent="0.25">
      <c r="M614" s="96"/>
    </row>
    <row r="615" spans="13:13" ht="12" customHeight="1" x14ac:dyDescent="0.25">
      <c r="M615" s="96"/>
    </row>
    <row r="616" spans="13:13" ht="12" customHeight="1" x14ac:dyDescent="0.25">
      <c r="M616" s="96"/>
    </row>
    <row r="617" spans="13:13" ht="12" customHeight="1" x14ac:dyDescent="0.25">
      <c r="M617" s="96"/>
    </row>
    <row r="618" spans="13:13" ht="12" customHeight="1" x14ac:dyDescent="0.25">
      <c r="M618" s="96"/>
    </row>
    <row r="619" spans="13:13" ht="12" customHeight="1" x14ac:dyDescent="0.25">
      <c r="M619" s="96"/>
    </row>
    <row r="620" spans="13:13" ht="12" customHeight="1" x14ac:dyDescent="0.25">
      <c r="M620" s="96"/>
    </row>
    <row r="621" spans="13:13" ht="12" customHeight="1" x14ac:dyDescent="0.25">
      <c r="M621" s="96"/>
    </row>
    <row r="622" spans="13:13" ht="12" customHeight="1" x14ac:dyDescent="0.25">
      <c r="M622" s="96"/>
    </row>
    <row r="623" spans="13:13" ht="12" customHeight="1" x14ac:dyDescent="0.25">
      <c r="M623" s="96"/>
    </row>
    <row r="624" spans="13:13" ht="12" customHeight="1" x14ac:dyDescent="0.25">
      <c r="M624" s="96"/>
    </row>
    <row r="625" spans="13:13" ht="12" customHeight="1" x14ac:dyDescent="0.25">
      <c r="M625" s="96"/>
    </row>
    <row r="626" spans="13:13" ht="12" customHeight="1" x14ac:dyDescent="0.25">
      <c r="M626" s="96"/>
    </row>
    <row r="627" spans="13:13" ht="12" customHeight="1" x14ac:dyDescent="0.25">
      <c r="M627" s="96"/>
    </row>
    <row r="628" spans="13:13" ht="12" customHeight="1" x14ac:dyDescent="0.25">
      <c r="M628" s="96"/>
    </row>
    <row r="629" spans="13:13" ht="12" customHeight="1" x14ac:dyDescent="0.25">
      <c r="M629" s="96"/>
    </row>
    <row r="630" spans="13:13" ht="12" customHeight="1" x14ac:dyDescent="0.25">
      <c r="M630" s="96"/>
    </row>
    <row r="631" spans="13:13" ht="12" customHeight="1" x14ac:dyDescent="0.25">
      <c r="M631" s="96"/>
    </row>
    <row r="632" spans="13:13" ht="12" customHeight="1" x14ac:dyDescent="0.25">
      <c r="M632" s="96"/>
    </row>
    <row r="633" spans="13:13" ht="12" customHeight="1" x14ac:dyDescent="0.25">
      <c r="M633" s="96"/>
    </row>
    <row r="634" spans="13:13" ht="12" customHeight="1" x14ac:dyDescent="0.25">
      <c r="M634" s="96"/>
    </row>
    <row r="635" spans="13:13" ht="12" customHeight="1" x14ac:dyDescent="0.25">
      <c r="M635" s="96"/>
    </row>
    <row r="636" spans="13:13" ht="12" customHeight="1" x14ac:dyDescent="0.25">
      <c r="M636" s="96"/>
    </row>
    <row r="637" spans="13:13" ht="12" customHeight="1" x14ac:dyDescent="0.25">
      <c r="M637" s="96"/>
    </row>
    <row r="638" spans="13:13" ht="12" customHeight="1" x14ac:dyDescent="0.25">
      <c r="M638" s="96"/>
    </row>
    <row r="639" spans="13:13" ht="12" customHeight="1" x14ac:dyDescent="0.25">
      <c r="M639" s="96"/>
    </row>
    <row r="640" spans="13:13" ht="12" customHeight="1" x14ac:dyDescent="0.25">
      <c r="M640" s="96"/>
    </row>
    <row r="641" spans="13:13" ht="12" customHeight="1" x14ac:dyDescent="0.25">
      <c r="M641" s="96"/>
    </row>
    <row r="642" spans="13:13" ht="12" customHeight="1" x14ac:dyDescent="0.25">
      <c r="M642" s="96"/>
    </row>
    <row r="643" spans="13:13" ht="12" customHeight="1" x14ac:dyDescent="0.25">
      <c r="M643" s="96"/>
    </row>
    <row r="644" spans="13:13" ht="12" customHeight="1" x14ac:dyDescent="0.25">
      <c r="M644" s="96"/>
    </row>
    <row r="645" spans="13:13" ht="12" customHeight="1" x14ac:dyDescent="0.25">
      <c r="M645" s="96"/>
    </row>
    <row r="646" spans="13:13" ht="12" customHeight="1" x14ac:dyDescent="0.25">
      <c r="M646" s="96"/>
    </row>
    <row r="647" spans="13:13" ht="12" customHeight="1" x14ac:dyDescent="0.25">
      <c r="M647" s="96"/>
    </row>
    <row r="648" spans="13:13" ht="12" customHeight="1" x14ac:dyDescent="0.25">
      <c r="M648" s="96"/>
    </row>
    <row r="649" spans="13:13" ht="12" customHeight="1" x14ac:dyDescent="0.25">
      <c r="M649" s="96"/>
    </row>
    <row r="650" spans="13:13" ht="12" customHeight="1" x14ac:dyDescent="0.25">
      <c r="M650" s="96"/>
    </row>
    <row r="651" spans="13:13" ht="12" customHeight="1" x14ac:dyDescent="0.25">
      <c r="M651" s="96"/>
    </row>
    <row r="652" spans="13:13" ht="12" customHeight="1" x14ac:dyDescent="0.25">
      <c r="M652" s="96"/>
    </row>
    <row r="653" spans="13:13" ht="12" customHeight="1" x14ac:dyDescent="0.25">
      <c r="M653" s="96"/>
    </row>
    <row r="654" spans="13:13" ht="12" customHeight="1" x14ac:dyDescent="0.25">
      <c r="M654" s="96"/>
    </row>
    <row r="655" spans="13:13" ht="12" customHeight="1" x14ac:dyDescent="0.25">
      <c r="M655" s="96"/>
    </row>
    <row r="656" spans="13:13" ht="12" customHeight="1" x14ac:dyDescent="0.25">
      <c r="M656" s="96"/>
    </row>
    <row r="657" spans="13:13" ht="12" customHeight="1" x14ac:dyDescent="0.25">
      <c r="M657" s="96"/>
    </row>
    <row r="658" spans="13:13" ht="12" customHeight="1" x14ac:dyDescent="0.25">
      <c r="M658" s="96"/>
    </row>
    <row r="659" spans="13:13" ht="12" customHeight="1" x14ac:dyDescent="0.25">
      <c r="M659" s="96"/>
    </row>
    <row r="660" spans="13:13" ht="12" customHeight="1" x14ac:dyDescent="0.25">
      <c r="M660" s="96"/>
    </row>
    <row r="661" spans="13:13" ht="12" customHeight="1" x14ac:dyDescent="0.25">
      <c r="M661" s="96"/>
    </row>
    <row r="662" spans="13:13" ht="12" customHeight="1" x14ac:dyDescent="0.25">
      <c r="M662" s="96"/>
    </row>
    <row r="663" spans="13:13" ht="12" customHeight="1" x14ac:dyDescent="0.25">
      <c r="M663" s="96"/>
    </row>
    <row r="664" spans="13:13" ht="12" customHeight="1" x14ac:dyDescent="0.25">
      <c r="M664" s="96"/>
    </row>
    <row r="665" spans="13:13" ht="12" customHeight="1" x14ac:dyDescent="0.25">
      <c r="M665" s="96"/>
    </row>
    <row r="666" spans="13:13" ht="12" customHeight="1" x14ac:dyDescent="0.25">
      <c r="M666" s="96"/>
    </row>
    <row r="667" spans="13:13" ht="12" customHeight="1" x14ac:dyDescent="0.25">
      <c r="M667" s="96"/>
    </row>
    <row r="668" spans="13:13" ht="12" customHeight="1" x14ac:dyDescent="0.25">
      <c r="M668" s="96"/>
    </row>
    <row r="669" spans="13:13" ht="12" customHeight="1" x14ac:dyDescent="0.25">
      <c r="M669" s="96"/>
    </row>
    <row r="670" spans="13:13" ht="12" customHeight="1" x14ac:dyDescent="0.25">
      <c r="M670" s="96"/>
    </row>
    <row r="671" spans="13:13" ht="12" customHeight="1" x14ac:dyDescent="0.25">
      <c r="M671" s="96"/>
    </row>
    <row r="672" spans="13:13" ht="12" customHeight="1" x14ac:dyDescent="0.25">
      <c r="M672" s="96"/>
    </row>
    <row r="673" spans="13:13" ht="12" customHeight="1" x14ac:dyDescent="0.25">
      <c r="M673" s="96"/>
    </row>
    <row r="674" spans="13:13" ht="12" customHeight="1" x14ac:dyDescent="0.25">
      <c r="M674" s="96"/>
    </row>
    <row r="675" spans="13:13" ht="12" customHeight="1" x14ac:dyDescent="0.25">
      <c r="M675" s="96"/>
    </row>
    <row r="676" spans="13:13" ht="12" customHeight="1" x14ac:dyDescent="0.25">
      <c r="M676" s="96"/>
    </row>
    <row r="677" spans="13:13" ht="12" customHeight="1" x14ac:dyDescent="0.25">
      <c r="M677" s="96"/>
    </row>
    <row r="678" spans="13:13" ht="12" customHeight="1" x14ac:dyDescent="0.25">
      <c r="M678" s="96"/>
    </row>
    <row r="679" spans="13:13" ht="12" customHeight="1" x14ac:dyDescent="0.25">
      <c r="M679" s="96"/>
    </row>
    <row r="680" spans="13:13" ht="12" customHeight="1" x14ac:dyDescent="0.25">
      <c r="M680" s="96"/>
    </row>
    <row r="681" spans="13:13" ht="12" customHeight="1" x14ac:dyDescent="0.25">
      <c r="M681" s="96"/>
    </row>
    <row r="682" spans="13:13" ht="12" customHeight="1" x14ac:dyDescent="0.25">
      <c r="M682" s="96"/>
    </row>
    <row r="683" spans="13:13" ht="12" customHeight="1" x14ac:dyDescent="0.25">
      <c r="M683" s="96"/>
    </row>
    <row r="684" spans="13:13" ht="12" customHeight="1" x14ac:dyDescent="0.25">
      <c r="M684" s="96"/>
    </row>
    <row r="685" spans="13:13" ht="12" customHeight="1" x14ac:dyDescent="0.25">
      <c r="M685" s="96"/>
    </row>
    <row r="686" spans="13:13" ht="12" customHeight="1" x14ac:dyDescent="0.25">
      <c r="M686" s="96"/>
    </row>
    <row r="687" spans="13:13" ht="12" customHeight="1" x14ac:dyDescent="0.25">
      <c r="M687" s="96"/>
    </row>
    <row r="688" spans="13:13" ht="12" customHeight="1" x14ac:dyDescent="0.25">
      <c r="M688" s="96"/>
    </row>
    <row r="689" spans="13:13" ht="12" customHeight="1" x14ac:dyDescent="0.25">
      <c r="M689" s="96"/>
    </row>
    <row r="690" spans="13:13" ht="12" customHeight="1" x14ac:dyDescent="0.25">
      <c r="M690" s="96"/>
    </row>
    <row r="691" spans="13:13" ht="12" customHeight="1" x14ac:dyDescent="0.25">
      <c r="M691" s="96"/>
    </row>
    <row r="692" spans="13:13" ht="12" customHeight="1" x14ac:dyDescent="0.25">
      <c r="M692" s="96"/>
    </row>
    <row r="693" spans="13:13" ht="12" customHeight="1" x14ac:dyDescent="0.25">
      <c r="M693" s="96"/>
    </row>
    <row r="694" spans="13:13" ht="12" customHeight="1" x14ac:dyDescent="0.25">
      <c r="M694" s="96"/>
    </row>
    <row r="695" spans="13:13" ht="12" customHeight="1" x14ac:dyDescent="0.25">
      <c r="M695" s="96"/>
    </row>
    <row r="696" spans="13:13" ht="12" customHeight="1" x14ac:dyDescent="0.25">
      <c r="M696" s="96"/>
    </row>
    <row r="697" spans="13:13" ht="12" customHeight="1" x14ac:dyDescent="0.25">
      <c r="M697" s="96"/>
    </row>
    <row r="698" spans="13:13" ht="12" customHeight="1" x14ac:dyDescent="0.25">
      <c r="M698" s="96"/>
    </row>
    <row r="699" spans="13:13" ht="12" customHeight="1" x14ac:dyDescent="0.25">
      <c r="M699" s="96"/>
    </row>
    <row r="700" spans="13:13" ht="12" customHeight="1" x14ac:dyDescent="0.25">
      <c r="M700" s="96"/>
    </row>
    <row r="701" spans="13:13" ht="12" customHeight="1" x14ac:dyDescent="0.25">
      <c r="M701" s="96"/>
    </row>
    <row r="702" spans="13:13" ht="12" customHeight="1" x14ac:dyDescent="0.25">
      <c r="M702" s="96"/>
    </row>
    <row r="703" spans="13:13" ht="12" customHeight="1" x14ac:dyDescent="0.25">
      <c r="M703" s="96"/>
    </row>
    <row r="704" spans="13:13" ht="12" customHeight="1" x14ac:dyDescent="0.25">
      <c r="M704" s="96"/>
    </row>
    <row r="705" spans="13:13" ht="12" customHeight="1" x14ac:dyDescent="0.25">
      <c r="M705" s="96"/>
    </row>
    <row r="706" spans="13:13" ht="12" customHeight="1" x14ac:dyDescent="0.25">
      <c r="M706" s="96"/>
    </row>
    <row r="707" spans="13:13" ht="12" customHeight="1" x14ac:dyDescent="0.25">
      <c r="M707" s="96"/>
    </row>
    <row r="708" spans="13:13" ht="12" customHeight="1" x14ac:dyDescent="0.25">
      <c r="M708" s="96"/>
    </row>
    <row r="709" spans="13:13" ht="12" customHeight="1" x14ac:dyDescent="0.25">
      <c r="M709" s="96"/>
    </row>
    <row r="710" spans="13:13" ht="12" customHeight="1" x14ac:dyDescent="0.25">
      <c r="M710" s="96"/>
    </row>
    <row r="711" spans="13:13" ht="12" customHeight="1" x14ac:dyDescent="0.25">
      <c r="M711" s="96"/>
    </row>
    <row r="712" spans="13:13" ht="12" customHeight="1" x14ac:dyDescent="0.25">
      <c r="M712" s="96"/>
    </row>
    <row r="713" spans="13:13" ht="12" customHeight="1" x14ac:dyDescent="0.25">
      <c r="M713" s="96"/>
    </row>
    <row r="714" spans="13:13" ht="12" customHeight="1" x14ac:dyDescent="0.25">
      <c r="M714" s="96"/>
    </row>
    <row r="715" spans="13:13" ht="12" customHeight="1" x14ac:dyDescent="0.25">
      <c r="M715" s="96"/>
    </row>
    <row r="716" spans="13:13" ht="12" customHeight="1" x14ac:dyDescent="0.25">
      <c r="M716" s="96"/>
    </row>
    <row r="717" spans="13:13" ht="12" customHeight="1" x14ac:dyDescent="0.25">
      <c r="M717" s="96"/>
    </row>
    <row r="718" spans="13:13" ht="12" customHeight="1" x14ac:dyDescent="0.25">
      <c r="M718" s="96"/>
    </row>
    <row r="719" spans="13:13" ht="12" customHeight="1" x14ac:dyDescent="0.25">
      <c r="M719" s="96"/>
    </row>
    <row r="720" spans="13:13" ht="12" customHeight="1" x14ac:dyDescent="0.25">
      <c r="M720" s="96"/>
    </row>
    <row r="721" spans="13:13" ht="12" customHeight="1" x14ac:dyDescent="0.25">
      <c r="M721" s="96"/>
    </row>
    <row r="722" spans="13:13" ht="12" customHeight="1" x14ac:dyDescent="0.25">
      <c r="M722" s="96"/>
    </row>
    <row r="723" spans="13:13" ht="12" customHeight="1" x14ac:dyDescent="0.25">
      <c r="M723" s="96"/>
    </row>
    <row r="724" spans="13:13" ht="12" customHeight="1" x14ac:dyDescent="0.25">
      <c r="M724" s="96"/>
    </row>
    <row r="725" spans="13:13" ht="12" customHeight="1" x14ac:dyDescent="0.25">
      <c r="M725" s="96"/>
    </row>
    <row r="726" spans="13:13" ht="12" customHeight="1" x14ac:dyDescent="0.25">
      <c r="M726" s="96"/>
    </row>
    <row r="727" spans="13:13" ht="12" customHeight="1" x14ac:dyDescent="0.25">
      <c r="M727" s="96"/>
    </row>
    <row r="728" spans="13:13" ht="12" customHeight="1" x14ac:dyDescent="0.25">
      <c r="M728" s="96"/>
    </row>
    <row r="729" spans="13:13" ht="12" customHeight="1" x14ac:dyDescent="0.25">
      <c r="M729" s="96"/>
    </row>
    <row r="730" spans="13:13" ht="12" customHeight="1" x14ac:dyDescent="0.25">
      <c r="M730" s="96"/>
    </row>
    <row r="731" spans="13:13" ht="12" customHeight="1" x14ac:dyDescent="0.25">
      <c r="M731" s="96"/>
    </row>
    <row r="732" spans="13:13" ht="12" customHeight="1" x14ac:dyDescent="0.25">
      <c r="M732" s="96"/>
    </row>
    <row r="733" spans="13:13" ht="12" customHeight="1" x14ac:dyDescent="0.25">
      <c r="M733" s="96"/>
    </row>
    <row r="734" spans="13:13" ht="12" customHeight="1" x14ac:dyDescent="0.25">
      <c r="M734" s="96"/>
    </row>
    <row r="735" spans="13:13" ht="12" customHeight="1" x14ac:dyDescent="0.25">
      <c r="M735" s="96"/>
    </row>
    <row r="736" spans="13:13" ht="12" customHeight="1" x14ac:dyDescent="0.25">
      <c r="M736" s="96"/>
    </row>
    <row r="737" spans="13:13" ht="12" customHeight="1" x14ac:dyDescent="0.25">
      <c r="M737" s="96"/>
    </row>
    <row r="738" spans="13:13" ht="12" customHeight="1" x14ac:dyDescent="0.25">
      <c r="M738" s="96"/>
    </row>
    <row r="739" spans="13:13" ht="12" customHeight="1" x14ac:dyDescent="0.25">
      <c r="M739" s="96"/>
    </row>
    <row r="740" spans="13:13" ht="12" customHeight="1" x14ac:dyDescent="0.25">
      <c r="M740" s="96"/>
    </row>
    <row r="741" spans="13:13" ht="12" customHeight="1" x14ac:dyDescent="0.25">
      <c r="M741" s="96"/>
    </row>
    <row r="742" spans="13:13" ht="12" customHeight="1" x14ac:dyDescent="0.25">
      <c r="M742" s="96"/>
    </row>
    <row r="743" spans="13:13" ht="12" customHeight="1" x14ac:dyDescent="0.25">
      <c r="M743" s="96"/>
    </row>
    <row r="744" spans="13:13" ht="12" customHeight="1" x14ac:dyDescent="0.25">
      <c r="M744" s="96"/>
    </row>
    <row r="745" spans="13:13" ht="12" customHeight="1" x14ac:dyDescent="0.25">
      <c r="M745" s="96"/>
    </row>
    <row r="746" spans="13:13" ht="12" customHeight="1" x14ac:dyDescent="0.25">
      <c r="M746" s="96"/>
    </row>
    <row r="747" spans="13:13" ht="12" customHeight="1" x14ac:dyDescent="0.25">
      <c r="M747" s="96"/>
    </row>
    <row r="748" spans="13:13" ht="12" customHeight="1" x14ac:dyDescent="0.25">
      <c r="M748" s="96"/>
    </row>
    <row r="749" spans="13:13" ht="12" customHeight="1" x14ac:dyDescent="0.25">
      <c r="M749" s="96"/>
    </row>
    <row r="750" spans="13:13" ht="12" customHeight="1" x14ac:dyDescent="0.25">
      <c r="M750" s="96"/>
    </row>
    <row r="751" spans="13:13" ht="12" customHeight="1" x14ac:dyDescent="0.25">
      <c r="M751" s="96"/>
    </row>
    <row r="752" spans="13:13" ht="12" customHeight="1" x14ac:dyDescent="0.25">
      <c r="M752" s="96"/>
    </row>
    <row r="753" spans="13:13" ht="12" customHeight="1" x14ac:dyDescent="0.25">
      <c r="M753" s="96"/>
    </row>
    <row r="754" spans="13:13" ht="12" customHeight="1" x14ac:dyDescent="0.25">
      <c r="M754" s="96"/>
    </row>
    <row r="755" spans="13:13" ht="12" customHeight="1" x14ac:dyDescent="0.25">
      <c r="M755" s="96"/>
    </row>
    <row r="756" spans="13:13" ht="12" customHeight="1" x14ac:dyDescent="0.25">
      <c r="M756" s="96"/>
    </row>
    <row r="757" spans="13:13" ht="12" customHeight="1" x14ac:dyDescent="0.25">
      <c r="M757" s="96"/>
    </row>
    <row r="758" spans="13:13" ht="12" customHeight="1" x14ac:dyDescent="0.25">
      <c r="M758" s="96"/>
    </row>
    <row r="759" spans="13:13" ht="12" customHeight="1" x14ac:dyDescent="0.25">
      <c r="M759" s="96"/>
    </row>
    <row r="760" spans="13:13" ht="12" customHeight="1" x14ac:dyDescent="0.25">
      <c r="M760" s="96"/>
    </row>
    <row r="761" spans="13:13" ht="12" customHeight="1" x14ac:dyDescent="0.25">
      <c r="M761" s="96"/>
    </row>
    <row r="762" spans="13:13" ht="12" customHeight="1" x14ac:dyDescent="0.25">
      <c r="M762" s="96"/>
    </row>
    <row r="763" spans="13:13" ht="12" customHeight="1" x14ac:dyDescent="0.25">
      <c r="M763" s="96"/>
    </row>
    <row r="764" spans="13:13" ht="12" customHeight="1" x14ac:dyDescent="0.25">
      <c r="M764" s="96"/>
    </row>
    <row r="765" spans="13:13" ht="12" customHeight="1" x14ac:dyDescent="0.25">
      <c r="M765" s="96"/>
    </row>
    <row r="766" spans="13:13" ht="12" customHeight="1" x14ac:dyDescent="0.25">
      <c r="M766" s="96"/>
    </row>
    <row r="767" spans="13:13" ht="12" customHeight="1" x14ac:dyDescent="0.25">
      <c r="M767" s="96"/>
    </row>
    <row r="768" spans="13:13" ht="12" customHeight="1" x14ac:dyDescent="0.25">
      <c r="M768" s="96"/>
    </row>
    <row r="769" spans="13:13" ht="12" customHeight="1" x14ac:dyDescent="0.25">
      <c r="M769" s="96"/>
    </row>
    <row r="770" spans="13:13" ht="12" customHeight="1" x14ac:dyDescent="0.25">
      <c r="M770" s="96"/>
    </row>
    <row r="771" spans="13:13" ht="12" customHeight="1" x14ac:dyDescent="0.25">
      <c r="M771" s="96"/>
    </row>
    <row r="772" spans="13:13" ht="12" customHeight="1" x14ac:dyDescent="0.25">
      <c r="M772" s="96"/>
    </row>
    <row r="773" spans="13:13" ht="12" customHeight="1" x14ac:dyDescent="0.25">
      <c r="M773" s="96"/>
    </row>
    <row r="774" spans="13:13" ht="12" customHeight="1" x14ac:dyDescent="0.25">
      <c r="M774" s="96"/>
    </row>
    <row r="775" spans="13:13" ht="12" customHeight="1" x14ac:dyDescent="0.25">
      <c r="M775" s="96"/>
    </row>
    <row r="776" spans="13:13" ht="12" customHeight="1" x14ac:dyDescent="0.25">
      <c r="M776" s="96"/>
    </row>
    <row r="777" spans="13:13" ht="12" customHeight="1" x14ac:dyDescent="0.25">
      <c r="M777" s="96"/>
    </row>
    <row r="778" spans="13:13" ht="12" customHeight="1" x14ac:dyDescent="0.25">
      <c r="M778" s="96"/>
    </row>
    <row r="779" spans="13:13" ht="12" customHeight="1" x14ac:dyDescent="0.25">
      <c r="M779" s="96"/>
    </row>
    <row r="780" spans="13:13" ht="12" customHeight="1" x14ac:dyDescent="0.25">
      <c r="M780" s="96"/>
    </row>
    <row r="781" spans="13:13" ht="12" customHeight="1" x14ac:dyDescent="0.25">
      <c r="M781" s="96"/>
    </row>
    <row r="782" spans="13:13" ht="12" customHeight="1" x14ac:dyDescent="0.25">
      <c r="M782" s="96"/>
    </row>
    <row r="783" spans="13:13" ht="12" customHeight="1" x14ac:dyDescent="0.25">
      <c r="M783" s="96"/>
    </row>
    <row r="784" spans="13:13" ht="12" customHeight="1" x14ac:dyDescent="0.25">
      <c r="M784" s="96"/>
    </row>
    <row r="785" spans="13:13" ht="12" customHeight="1" x14ac:dyDescent="0.25">
      <c r="M785" s="96"/>
    </row>
    <row r="786" spans="13:13" ht="12" customHeight="1" x14ac:dyDescent="0.25">
      <c r="M786" s="96"/>
    </row>
    <row r="787" spans="13:13" ht="12" customHeight="1" x14ac:dyDescent="0.25">
      <c r="M787" s="96"/>
    </row>
    <row r="788" spans="13:13" ht="12" customHeight="1" x14ac:dyDescent="0.25">
      <c r="M788" s="96"/>
    </row>
    <row r="789" spans="13:13" ht="12" customHeight="1" x14ac:dyDescent="0.25">
      <c r="M789" s="96"/>
    </row>
    <row r="790" spans="13:13" ht="12" customHeight="1" x14ac:dyDescent="0.25">
      <c r="M790" s="96"/>
    </row>
    <row r="791" spans="13:13" ht="12" customHeight="1" x14ac:dyDescent="0.25">
      <c r="M791" s="96"/>
    </row>
    <row r="792" spans="13:13" ht="12" customHeight="1" x14ac:dyDescent="0.25">
      <c r="M792" s="96"/>
    </row>
    <row r="793" spans="13:13" ht="12" customHeight="1" x14ac:dyDescent="0.25">
      <c r="M793" s="96"/>
    </row>
    <row r="794" spans="13:13" ht="12" customHeight="1" x14ac:dyDescent="0.25">
      <c r="M794" s="96"/>
    </row>
    <row r="795" spans="13:13" ht="12" customHeight="1" x14ac:dyDescent="0.25">
      <c r="M795" s="96"/>
    </row>
    <row r="796" spans="13:13" ht="12" customHeight="1" x14ac:dyDescent="0.25">
      <c r="M796" s="96"/>
    </row>
    <row r="797" spans="13:13" ht="12" customHeight="1" x14ac:dyDescent="0.25">
      <c r="M797" s="96"/>
    </row>
    <row r="798" spans="13:13" ht="12" customHeight="1" x14ac:dyDescent="0.25">
      <c r="M798" s="96"/>
    </row>
    <row r="799" spans="13:13" ht="12" customHeight="1" x14ac:dyDescent="0.25">
      <c r="M799" s="96"/>
    </row>
    <row r="800" spans="13:13" ht="12" customHeight="1" x14ac:dyDescent="0.25">
      <c r="M800" s="96"/>
    </row>
    <row r="801" spans="13:13" ht="12" customHeight="1" x14ac:dyDescent="0.25">
      <c r="M801" s="96"/>
    </row>
    <row r="802" spans="13:13" ht="12" customHeight="1" x14ac:dyDescent="0.25">
      <c r="M802" s="96"/>
    </row>
    <row r="803" spans="13:13" ht="12" customHeight="1" x14ac:dyDescent="0.25">
      <c r="M803" s="96"/>
    </row>
    <row r="804" spans="13:13" ht="12" customHeight="1" x14ac:dyDescent="0.25">
      <c r="M804" s="96"/>
    </row>
    <row r="805" spans="13:13" ht="12" customHeight="1" x14ac:dyDescent="0.25">
      <c r="M805" s="96"/>
    </row>
    <row r="806" spans="13:13" ht="12" customHeight="1" x14ac:dyDescent="0.25">
      <c r="M806" s="96"/>
    </row>
    <row r="807" spans="13:13" ht="12" customHeight="1" x14ac:dyDescent="0.25">
      <c r="M807" s="96"/>
    </row>
    <row r="808" spans="13:13" ht="12" customHeight="1" x14ac:dyDescent="0.25">
      <c r="M808" s="96"/>
    </row>
    <row r="809" spans="13:13" ht="12" customHeight="1" x14ac:dyDescent="0.25">
      <c r="M809" s="96"/>
    </row>
    <row r="810" spans="13:13" ht="12" customHeight="1" x14ac:dyDescent="0.25">
      <c r="M810" s="96"/>
    </row>
    <row r="811" spans="13:13" ht="12" customHeight="1" x14ac:dyDescent="0.25">
      <c r="M811" s="96"/>
    </row>
    <row r="812" spans="13:13" ht="12" customHeight="1" x14ac:dyDescent="0.25">
      <c r="M812" s="96"/>
    </row>
    <row r="813" spans="13:13" ht="12" customHeight="1" x14ac:dyDescent="0.25">
      <c r="M813" s="96"/>
    </row>
    <row r="814" spans="13:13" ht="12" customHeight="1" x14ac:dyDescent="0.25">
      <c r="M814" s="96"/>
    </row>
    <row r="815" spans="13:13" ht="12" customHeight="1" x14ac:dyDescent="0.25">
      <c r="M815" s="96"/>
    </row>
    <row r="816" spans="13:13" ht="12" customHeight="1" x14ac:dyDescent="0.25">
      <c r="M816" s="96"/>
    </row>
    <row r="817" spans="13:13" ht="12" customHeight="1" x14ac:dyDescent="0.25">
      <c r="M817" s="96"/>
    </row>
    <row r="818" spans="13:13" ht="12" customHeight="1" x14ac:dyDescent="0.25">
      <c r="M818" s="96"/>
    </row>
    <row r="819" spans="13:13" ht="12" customHeight="1" x14ac:dyDescent="0.25">
      <c r="M819" s="96"/>
    </row>
    <row r="820" spans="13:13" ht="12" customHeight="1" x14ac:dyDescent="0.25">
      <c r="M820" s="96"/>
    </row>
    <row r="821" spans="13:13" ht="12" customHeight="1" x14ac:dyDescent="0.25">
      <c r="M821" s="96"/>
    </row>
    <row r="822" spans="13:13" ht="12" customHeight="1" x14ac:dyDescent="0.25">
      <c r="M822" s="96"/>
    </row>
    <row r="823" spans="13:13" ht="12" customHeight="1" x14ac:dyDescent="0.25">
      <c r="M823" s="96"/>
    </row>
    <row r="824" spans="13:13" ht="12" customHeight="1" x14ac:dyDescent="0.25">
      <c r="M824" s="96"/>
    </row>
    <row r="825" spans="13:13" ht="12" customHeight="1" x14ac:dyDescent="0.25">
      <c r="M825" s="96"/>
    </row>
    <row r="826" spans="13:13" ht="12" customHeight="1" x14ac:dyDescent="0.25">
      <c r="M826" s="96"/>
    </row>
    <row r="827" spans="13:13" ht="12" customHeight="1" x14ac:dyDescent="0.25">
      <c r="M827" s="96"/>
    </row>
    <row r="828" spans="13:13" ht="12" customHeight="1" x14ac:dyDescent="0.25">
      <c r="M828" s="96"/>
    </row>
    <row r="829" spans="13:13" ht="12" customHeight="1" x14ac:dyDescent="0.25">
      <c r="M829" s="96"/>
    </row>
    <row r="830" spans="13:13" ht="12" customHeight="1" x14ac:dyDescent="0.25">
      <c r="M830" s="96"/>
    </row>
    <row r="831" spans="13:13" ht="12" customHeight="1" x14ac:dyDescent="0.25">
      <c r="M831" s="96"/>
    </row>
    <row r="832" spans="13:13" ht="12" customHeight="1" x14ac:dyDescent="0.25">
      <c r="M832" s="96"/>
    </row>
    <row r="833" spans="13:13" ht="12" customHeight="1" x14ac:dyDescent="0.25">
      <c r="M833" s="96"/>
    </row>
    <row r="834" spans="13:13" ht="12" customHeight="1" x14ac:dyDescent="0.25">
      <c r="M834" s="96"/>
    </row>
    <row r="835" spans="13:13" ht="12" customHeight="1" x14ac:dyDescent="0.25">
      <c r="M835" s="96"/>
    </row>
    <row r="836" spans="13:13" ht="12" customHeight="1" x14ac:dyDescent="0.25">
      <c r="M836" s="96"/>
    </row>
    <row r="837" spans="13:13" ht="12" customHeight="1" x14ac:dyDescent="0.25">
      <c r="M837" s="96"/>
    </row>
    <row r="838" spans="13:13" ht="12" customHeight="1" x14ac:dyDescent="0.25">
      <c r="M838" s="96"/>
    </row>
    <row r="839" spans="13:13" ht="12" customHeight="1" x14ac:dyDescent="0.25">
      <c r="M839" s="96"/>
    </row>
    <row r="840" spans="13:13" ht="12" customHeight="1" x14ac:dyDescent="0.25">
      <c r="M840" s="96"/>
    </row>
    <row r="841" spans="13:13" ht="12" customHeight="1" x14ac:dyDescent="0.25">
      <c r="M841" s="96"/>
    </row>
    <row r="842" spans="13:13" ht="12" customHeight="1" x14ac:dyDescent="0.25">
      <c r="M842" s="96"/>
    </row>
    <row r="843" spans="13:13" ht="12" customHeight="1" x14ac:dyDescent="0.25">
      <c r="M843" s="96"/>
    </row>
    <row r="844" spans="13:13" ht="12" customHeight="1" x14ac:dyDescent="0.25">
      <c r="M844" s="96"/>
    </row>
    <row r="845" spans="13:13" ht="12" customHeight="1" x14ac:dyDescent="0.25">
      <c r="M845" s="96"/>
    </row>
    <row r="846" spans="13:13" ht="12" customHeight="1" x14ac:dyDescent="0.25">
      <c r="M846" s="96"/>
    </row>
    <row r="847" spans="13:13" ht="12" customHeight="1" x14ac:dyDescent="0.25">
      <c r="M847" s="96"/>
    </row>
    <row r="848" spans="13:13" ht="12" customHeight="1" x14ac:dyDescent="0.25">
      <c r="M848" s="96"/>
    </row>
    <row r="849" spans="13:13" ht="12" customHeight="1" x14ac:dyDescent="0.25">
      <c r="M849" s="96"/>
    </row>
    <row r="850" spans="13:13" ht="12" customHeight="1" x14ac:dyDescent="0.25">
      <c r="M850" s="96"/>
    </row>
    <row r="851" spans="13:13" ht="12" customHeight="1" x14ac:dyDescent="0.25">
      <c r="M851" s="96"/>
    </row>
    <row r="852" spans="13:13" ht="12" customHeight="1" x14ac:dyDescent="0.25">
      <c r="M852" s="96"/>
    </row>
    <row r="853" spans="13:13" ht="12" customHeight="1" x14ac:dyDescent="0.25">
      <c r="M853" s="96"/>
    </row>
    <row r="854" spans="13:13" ht="12" customHeight="1" x14ac:dyDescent="0.25">
      <c r="M854" s="96"/>
    </row>
    <row r="855" spans="13:13" ht="12" customHeight="1" x14ac:dyDescent="0.25">
      <c r="M855" s="96"/>
    </row>
    <row r="856" spans="13:13" ht="12" customHeight="1" x14ac:dyDescent="0.25">
      <c r="M856" s="96"/>
    </row>
    <row r="857" spans="13:13" ht="12" customHeight="1" x14ac:dyDescent="0.25">
      <c r="M857" s="96"/>
    </row>
    <row r="858" spans="13:13" ht="12" customHeight="1" x14ac:dyDescent="0.25">
      <c r="M858" s="96"/>
    </row>
    <row r="859" spans="13:13" ht="12" customHeight="1" x14ac:dyDescent="0.25">
      <c r="M859" s="96"/>
    </row>
    <row r="860" spans="13:13" ht="12" customHeight="1" x14ac:dyDescent="0.25">
      <c r="M860" s="96"/>
    </row>
    <row r="861" spans="13:13" ht="12" customHeight="1" x14ac:dyDescent="0.25">
      <c r="M861" s="96"/>
    </row>
    <row r="862" spans="13:13" ht="12" customHeight="1" x14ac:dyDescent="0.25">
      <c r="M862" s="96"/>
    </row>
    <row r="863" spans="13:13" ht="12" customHeight="1" x14ac:dyDescent="0.25">
      <c r="M863" s="96"/>
    </row>
    <row r="864" spans="13:13" ht="12" customHeight="1" x14ac:dyDescent="0.25">
      <c r="M864" s="96"/>
    </row>
    <row r="865" spans="13:13" ht="12" customHeight="1" x14ac:dyDescent="0.25">
      <c r="M865" s="96"/>
    </row>
    <row r="866" spans="13:13" ht="12" customHeight="1" x14ac:dyDescent="0.25">
      <c r="M866" s="96"/>
    </row>
    <row r="867" spans="13:13" ht="12" customHeight="1" x14ac:dyDescent="0.25">
      <c r="M867" s="96"/>
    </row>
    <row r="868" spans="13:13" ht="12" customHeight="1" x14ac:dyDescent="0.25">
      <c r="M868" s="96"/>
    </row>
    <row r="869" spans="13:13" ht="12" customHeight="1" x14ac:dyDescent="0.25">
      <c r="M869" s="96"/>
    </row>
    <row r="870" spans="13:13" ht="12" customHeight="1" x14ac:dyDescent="0.25">
      <c r="M870" s="96"/>
    </row>
    <row r="871" spans="13:13" ht="12" customHeight="1" x14ac:dyDescent="0.25">
      <c r="M871" s="96"/>
    </row>
    <row r="872" spans="13:13" ht="12" customHeight="1" x14ac:dyDescent="0.25">
      <c r="M872" s="96"/>
    </row>
    <row r="873" spans="13:13" ht="12" customHeight="1" x14ac:dyDescent="0.25">
      <c r="M873" s="96"/>
    </row>
    <row r="874" spans="13:13" ht="12" customHeight="1" x14ac:dyDescent="0.25">
      <c r="M874" s="96"/>
    </row>
    <row r="875" spans="13:13" ht="12" customHeight="1" x14ac:dyDescent="0.25">
      <c r="M875" s="96"/>
    </row>
    <row r="876" spans="13:13" ht="12" customHeight="1" x14ac:dyDescent="0.25">
      <c r="M876" s="96"/>
    </row>
    <row r="877" spans="13:13" ht="12" customHeight="1" x14ac:dyDescent="0.25">
      <c r="M877" s="96"/>
    </row>
    <row r="878" spans="13:13" ht="12" customHeight="1" x14ac:dyDescent="0.25">
      <c r="M878" s="96"/>
    </row>
    <row r="879" spans="13:13" ht="12" customHeight="1" x14ac:dyDescent="0.25">
      <c r="M879" s="96"/>
    </row>
    <row r="880" spans="13:13" ht="12" customHeight="1" x14ac:dyDescent="0.25">
      <c r="M880" s="96"/>
    </row>
    <row r="881" spans="13:13" ht="12" customHeight="1" x14ac:dyDescent="0.25">
      <c r="M881" s="96"/>
    </row>
    <row r="882" spans="13:13" ht="12" customHeight="1" x14ac:dyDescent="0.25">
      <c r="M882" s="96"/>
    </row>
    <row r="883" spans="13:13" ht="12" customHeight="1" x14ac:dyDescent="0.25">
      <c r="M883" s="96"/>
    </row>
    <row r="884" spans="13:13" ht="12" customHeight="1" x14ac:dyDescent="0.25">
      <c r="M884" s="96"/>
    </row>
    <row r="885" spans="13:13" ht="12" customHeight="1" x14ac:dyDescent="0.25">
      <c r="M885" s="96"/>
    </row>
    <row r="886" spans="13:13" ht="12" customHeight="1" x14ac:dyDescent="0.25">
      <c r="M886" s="96"/>
    </row>
    <row r="887" spans="13:13" ht="12" customHeight="1" x14ac:dyDescent="0.25">
      <c r="M887" s="96"/>
    </row>
    <row r="888" spans="13:13" ht="12" customHeight="1" x14ac:dyDescent="0.25">
      <c r="M888" s="96"/>
    </row>
    <row r="889" spans="13:13" ht="12" customHeight="1" x14ac:dyDescent="0.25">
      <c r="M889" s="96"/>
    </row>
    <row r="890" spans="13:13" ht="12" customHeight="1" x14ac:dyDescent="0.25">
      <c r="M890" s="96"/>
    </row>
    <row r="891" spans="13:13" ht="12" customHeight="1" x14ac:dyDescent="0.25">
      <c r="M891" s="96"/>
    </row>
    <row r="892" spans="13:13" ht="12" customHeight="1" x14ac:dyDescent="0.25">
      <c r="M892" s="96"/>
    </row>
    <row r="893" spans="13:13" ht="12" customHeight="1" x14ac:dyDescent="0.25">
      <c r="M893" s="96"/>
    </row>
    <row r="894" spans="13:13" ht="12" customHeight="1" x14ac:dyDescent="0.25">
      <c r="M894" s="96"/>
    </row>
    <row r="895" spans="13:13" ht="12" customHeight="1" x14ac:dyDescent="0.25">
      <c r="M895" s="96"/>
    </row>
    <row r="896" spans="13:13" ht="12" customHeight="1" x14ac:dyDescent="0.25">
      <c r="M896" s="96"/>
    </row>
    <row r="897" spans="13:13" ht="12" customHeight="1" x14ac:dyDescent="0.25">
      <c r="M897" s="96"/>
    </row>
    <row r="898" spans="13:13" ht="12" customHeight="1" x14ac:dyDescent="0.25">
      <c r="M898" s="96"/>
    </row>
    <row r="899" spans="13:13" ht="12" customHeight="1" x14ac:dyDescent="0.25">
      <c r="M899" s="96"/>
    </row>
    <row r="900" spans="13:13" ht="12" customHeight="1" x14ac:dyDescent="0.25">
      <c r="M900" s="96"/>
    </row>
    <row r="901" spans="13:13" ht="12" customHeight="1" x14ac:dyDescent="0.25">
      <c r="M901" s="96"/>
    </row>
    <row r="902" spans="13:13" ht="12" customHeight="1" x14ac:dyDescent="0.25">
      <c r="M902" s="96"/>
    </row>
    <row r="903" spans="13:13" ht="12" customHeight="1" x14ac:dyDescent="0.25">
      <c r="M903" s="96"/>
    </row>
    <row r="904" spans="13:13" ht="12" customHeight="1" x14ac:dyDescent="0.25">
      <c r="M904" s="96"/>
    </row>
    <row r="905" spans="13:13" ht="12" customHeight="1" x14ac:dyDescent="0.25">
      <c r="M905" s="96"/>
    </row>
    <row r="906" spans="13:13" ht="12" customHeight="1" x14ac:dyDescent="0.25">
      <c r="M906" s="96"/>
    </row>
    <row r="907" spans="13:13" ht="12" customHeight="1" x14ac:dyDescent="0.25">
      <c r="M907" s="96"/>
    </row>
    <row r="908" spans="13:13" ht="12" customHeight="1" x14ac:dyDescent="0.25">
      <c r="M908" s="96"/>
    </row>
    <row r="909" spans="13:13" ht="12" customHeight="1" x14ac:dyDescent="0.25">
      <c r="M909" s="96"/>
    </row>
    <row r="910" spans="13:13" ht="12" customHeight="1" x14ac:dyDescent="0.25">
      <c r="M910" s="96"/>
    </row>
    <row r="911" spans="13:13" ht="12" customHeight="1" x14ac:dyDescent="0.25">
      <c r="M911" s="96"/>
    </row>
    <row r="912" spans="13:13" ht="12" customHeight="1" x14ac:dyDescent="0.25">
      <c r="M912" s="96"/>
    </row>
    <row r="913" spans="13:13" ht="12" customHeight="1" x14ac:dyDescent="0.25">
      <c r="M913" s="96"/>
    </row>
    <row r="914" spans="13:13" ht="12" customHeight="1" x14ac:dyDescent="0.25">
      <c r="M914" s="96"/>
    </row>
    <row r="915" spans="13:13" ht="12" customHeight="1" x14ac:dyDescent="0.25">
      <c r="M915" s="96"/>
    </row>
    <row r="916" spans="13:13" ht="12" customHeight="1" x14ac:dyDescent="0.25">
      <c r="M916" s="96"/>
    </row>
    <row r="917" spans="13:13" ht="12" customHeight="1" x14ac:dyDescent="0.25">
      <c r="M917" s="96"/>
    </row>
    <row r="918" spans="13:13" ht="12" customHeight="1" x14ac:dyDescent="0.25">
      <c r="M918" s="96"/>
    </row>
    <row r="919" spans="13:13" ht="12" customHeight="1" x14ac:dyDescent="0.25">
      <c r="M919" s="96"/>
    </row>
    <row r="920" spans="13:13" ht="12" customHeight="1" x14ac:dyDescent="0.25">
      <c r="M920" s="96"/>
    </row>
    <row r="921" spans="13:13" ht="12" customHeight="1" x14ac:dyDescent="0.25">
      <c r="M921" s="96"/>
    </row>
    <row r="922" spans="13:13" ht="12" customHeight="1" x14ac:dyDescent="0.25">
      <c r="M922" s="96"/>
    </row>
    <row r="923" spans="13:13" ht="12" customHeight="1" x14ac:dyDescent="0.25">
      <c r="M923" s="96"/>
    </row>
    <row r="924" spans="13:13" ht="12" customHeight="1" x14ac:dyDescent="0.25">
      <c r="M924" s="96"/>
    </row>
    <row r="925" spans="13:13" ht="12" customHeight="1" x14ac:dyDescent="0.25">
      <c r="M925" s="96"/>
    </row>
    <row r="926" spans="13:13" ht="12" customHeight="1" x14ac:dyDescent="0.25">
      <c r="M926" s="96"/>
    </row>
    <row r="927" spans="13:13" ht="12" customHeight="1" x14ac:dyDescent="0.25">
      <c r="M927" s="96"/>
    </row>
    <row r="928" spans="13:13" ht="12" customHeight="1" x14ac:dyDescent="0.25">
      <c r="M928" s="96"/>
    </row>
    <row r="929" spans="13:13" ht="12" customHeight="1" x14ac:dyDescent="0.25">
      <c r="M929" s="96"/>
    </row>
    <row r="930" spans="13:13" ht="12" customHeight="1" x14ac:dyDescent="0.25">
      <c r="M930" s="96"/>
    </row>
    <row r="931" spans="13:13" ht="12" customHeight="1" x14ac:dyDescent="0.25">
      <c r="M931" s="96"/>
    </row>
    <row r="932" spans="13:13" ht="12" customHeight="1" x14ac:dyDescent="0.25">
      <c r="M932" s="96"/>
    </row>
    <row r="933" spans="13:13" ht="12" customHeight="1" x14ac:dyDescent="0.25">
      <c r="M933" s="96"/>
    </row>
    <row r="934" spans="13:13" ht="12" customHeight="1" x14ac:dyDescent="0.25">
      <c r="M934" s="96"/>
    </row>
    <row r="935" spans="13:13" ht="12" customHeight="1" x14ac:dyDescent="0.25">
      <c r="M935" s="96"/>
    </row>
    <row r="936" spans="13:13" ht="12" customHeight="1" x14ac:dyDescent="0.25">
      <c r="M936" s="96"/>
    </row>
    <row r="937" spans="13:13" ht="12" customHeight="1" x14ac:dyDescent="0.25">
      <c r="M937" s="96"/>
    </row>
    <row r="938" spans="13:13" ht="12" customHeight="1" x14ac:dyDescent="0.25">
      <c r="M938" s="96"/>
    </row>
    <row r="939" spans="13:13" ht="12" customHeight="1" x14ac:dyDescent="0.25">
      <c r="M939" s="96"/>
    </row>
    <row r="940" spans="13:13" ht="12" customHeight="1" x14ac:dyDescent="0.25">
      <c r="M940" s="96"/>
    </row>
    <row r="941" spans="13:13" ht="12" customHeight="1" x14ac:dyDescent="0.25">
      <c r="M941" s="96"/>
    </row>
    <row r="942" spans="13:13" ht="12" customHeight="1" x14ac:dyDescent="0.25">
      <c r="M942" s="96"/>
    </row>
    <row r="943" spans="13:13" ht="12" customHeight="1" x14ac:dyDescent="0.25">
      <c r="M943" s="96"/>
    </row>
    <row r="944" spans="13:13" ht="12" customHeight="1" x14ac:dyDescent="0.25">
      <c r="M944" s="96"/>
    </row>
    <row r="945" spans="13:13" ht="12" customHeight="1" x14ac:dyDescent="0.25">
      <c r="M945" s="96"/>
    </row>
    <row r="946" spans="13:13" ht="12" customHeight="1" x14ac:dyDescent="0.25">
      <c r="M946" s="96"/>
    </row>
    <row r="947" spans="13:13" ht="12" customHeight="1" x14ac:dyDescent="0.25">
      <c r="M947" s="96"/>
    </row>
    <row r="948" spans="13:13" ht="12" customHeight="1" x14ac:dyDescent="0.25">
      <c r="M948" s="96"/>
    </row>
    <row r="949" spans="13:13" ht="12" customHeight="1" x14ac:dyDescent="0.25">
      <c r="M949" s="96"/>
    </row>
    <row r="950" spans="13:13" ht="12" customHeight="1" x14ac:dyDescent="0.25">
      <c r="M950" s="96"/>
    </row>
    <row r="951" spans="13:13" ht="12" customHeight="1" x14ac:dyDescent="0.25">
      <c r="M951" s="96"/>
    </row>
    <row r="952" spans="13:13" ht="12" customHeight="1" x14ac:dyDescent="0.25">
      <c r="M952" s="96"/>
    </row>
    <row r="953" spans="13:13" ht="12" customHeight="1" x14ac:dyDescent="0.25">
      <c r="M953" s="96"/>
    </row>
    <row r="954" spans="13:13" ht="12" customHeight="1" x14ac:dyDescent="0.25">
      <c r="M954" s="96"/>
    </row>
    <row r="955" spans="13:13" ht="12" customHeight="1" x14ac:dyDescent="0.25">
      <c r="M955" s="96"/>
    </row>
    <row r="956" spans="13:13" ht="12" customHeight="1" x14ac:dyDescent="0.25">
      <c r="M956" s="96"/>
    </row>
    <row r="957" spans="13:13" ht="12" customHeight="1" x14ac:dyDescent="0.25">
      <c r="M957" s="96"/>
    </row>
    <row r="958" spans="13:13" ht="12" customHeight="1" x14ac:dyDescent="0.25">
      <c r="M958" s="96"/>
    </row>
    <row r="959" spans="13:13" ht="12" customHeight="1" x14ac:dyDescent="0.25">
      <c r="M959" s="96"/>
    </row>
    <row r="960" spans="13:13" ht="12" customHeight="1" x14ac:dyDescent="0.25">
      <c r="M960" s="96"/>
    </row>
    <row r="961" spans="13:13" ht="12" customHeight="1" x14ac:dyDescent="0.25">
      <c r="M961" s="96"/>
    </row>
    <row r="962" spans="13:13" ht="12" customHeight="1" x14ac:dyDescent="0.25">
      <c r="M962" s="96"/>
    </row>
    <row r="963" spans="13:13" ht="12" customHeight="1" x14ac:dyDescent="0.25">
      <c r="M963" s="96"/>
    </row>
    <row r="964" spans="13:13" ht="12" customHeight="1" x14ac:dyDescent="0.25">
      <c r="M964" s="96"/>
    </row>
    <row r="965" spans="13:13" ht="12" customHeight="1" x14ac:dyDescent="0.25">
      <c r="M965" s="96"/>
    </row>
    <row r="966" spans="13:13" ht="12" customHeight="1" x14ac:dyDescent="0.25">
      <c r="M966" s="96"/>
    </row>
    <row r="967" spans="13:13" ht="12" customHeight="1" x14ac:dyDescent="0.25">
      <c r="M967" s="96"/>
    </row>
    <row r="968" spans="13:13" ht="12" customHeight="1" x14ac:dyDescent="0.25">
      <c r="M968" s="96"/>
    </row>
    <row r="969" spans="13:13" ht="12" customHeight="1" x14ac:dyDescent="0.25">
      <c r="M969" s="96"/>
    </row>
    <row r="970" spans="13:13" ht="12" customHeight="1" x14ac:dyDescent="0.25">
      <c r="M970" s="96"/>
    </row>
    <row r="971" spans="13:13" ht="12" customHeight="1" x14ac:dyDescent="0.25">
      <c r="M971" s="96"/>
    </row>
    <row r="972" spans="13:13" ht="12" customHeight="1" x14ac:dyDescent="0.25">
      <c r="M972" s="96"/>
    </row>
    <row r="973" spans="13:13" ht="12" customHeight="1" x14ac:dyDescent="0.25">
      <c r="M973" s="96"/>
    </row>
    <row r="974" spans="13:13" ht="12" customHeight="1" x14ac:dyDescent="0.25">
      <c r="M974" s="96"/>
    </row>
    <row r="975" spans="13:13" ht="12" customHeight="1" x14ac:dyDescent="0.25">
      <c r="M975" s="96"/>
    </row>
    <row r="976" spans="13:13" ht="12" customHeight="1" x14ac:dyDescent="0.25">
      <c r="M976" s="96"/>
    </row>
    <row r="977" spans="13:13" ht="12" customHeight="1" x14ac:dyDescent="0.25">
      <c r="M977" s="96"/>
    </row>
    <row r="978" spans="13:13" ht="12" customHeight="1" x14ac:dyDescent="0.25">
      <c r="M978" s="96"/>
    </row>
    <row r="979" spans="13:13" ht="12" customHeight="1" x14ac:dyDescent="0.25">
      <c r="M979" s="96"/>
    </row>
    <row r="980" spans="13:13" ht="12" customHeight="1" x14ac:dyDescent="0.25">
      <c r="M980" s="96"/>
    </row>
    <row r="981" spans="13:13" ht="12" customHeight="1" x14ac:dyDescent="0.25">
      <c r="M981" s="96"/>
    </row>
    <row r="982" spans="13:13" ht="12" customHeight="1" x14ac:dyDescent="0.25">
      <c r="M982" s="96"/>
    </row>
    <row r="983" spans="13:13" ht="12" customHeight="1" x14ac:dyDescent="0.25">
      <c r="M983" s="96"/>
    </row>
    <row r="984" spans="13:13" ht="12" customHeight="1" x14ac:dyDescent="0.25">
      <c r="M984" s="96"/>
    </row>
    <row r="985" spans="13:13" ht="12" customHeight="1" x14ac:dyDescent="0.25">
      <c r="M985" s="96"/>
    </row>
    <row r="986" spans="13:13" ht="12" customHeight="1" x14ac:dyDescent="0.25">
      <c r="M986" s="96"/>
    </row>
    <row r="987" spans="13:13" ht="12" customHeight="1" x14ac:dyDescent="0.25">
      <c r="M987" s="96"/>
    </row>
    <row r="988" spans="13:13" ht="12" customHeight="1" x14ac:dyDescent="0.25">
      <c r="M988" s="96"/>
    </row>
    <row r="989" spans="13:13" ht="12" customHeight="1" x14ac:dyDescent="0.25">
      <c r="M989" s="96"/>
    </row>
    <row r="990" spans="13:13" ht="12" customHeight="1" x14ac:dyDescent="0.25">
      <c r="M990" s="96"/>
    </row>
    <row r="991" spans="13:13" ht="12" customHeight="1" x14ac:dyDescent="0.25">
      <c r="M991" s="96"/>
    </row>
    <row r="992" spans="13:13" ht="12" customHeight="1" x14ac:dyDescent="0.25">
      <c r="M992" s="96"/>
    </row>
    <row r="993" spans="13:13" ht="12" customHeight="1" x14ac:dyDescent="0.25">
      <c r="M993" s="96"/>
    </row>
    <row r="994" spans="13:13" ht="12" customHeight="1" x14ac:dyDescent="0.25">
      <c r="M994" s="96"/>
    </row>
    <row r="995" spans="13:13" ht="12" customHeight="1" x14ac:dyDescent="0.25">
      <c r="M995" s="96"/>
    </row>
    <row r="996" spans="13:13" ht="12" customHeight="1" x14ac:dyDescent="0.25">
      <c r="M996" s="96"/>
    </row>
    <row r="997" spans="13:13" ht="12" customHeight="1" x14ac:dyDescent="0.25">
      <c r="M997" s="96"/>
    </row>
    <row r="998" spans="13:13" ht="12" customHeight="1" x14ac:dyDescent="0.25">
      <c r="M998" s="96"/>
    </row>
    <row r="999" spans="13:13" ht="12" customHeight="1" x14ac:dyDescent="0.25">
      <c r="M999" s="96"/>
    </row>
    <row r="1000" spans="13:13" ht="12" customHeight="1" x14ac:dyDescent="0.25">
      <c r="M1000" s="96"/>
    </row>
    <row r="1001" spans="13:13" ht="12" customHeight="1" x14ac:dyDescent="0.25">
      <c r="M1001" s="96"/>
    </row>
    <row r="1002" spans="13:13" ht="12" customHeight="1" x14ac:dyDescent="0.25">
      <c r="M1002" s="96"/>
    </row>
    <row r="1003" spans="13:13" ht="12" customHeight="1" x14ac:dyDescent="0.25">
      <c r="M1003" s="96"/>
    </row>
    <row r="1004" spans="13:13" ht="12" customHeight="1" x14ac:dyDescent="0.25">
      <c r="M1004" s="96"/>
    </row>
    <row r="1005" spans="13:13" ht="12" customHeight="1" x14ac:dyDescent="0.25">
      <c r="M1005" s="96"/>
    </row>
    <row r="1006" spans="13:13" ht="12" customHeight="1" x14ac:dyDescent="0.25">
      <c r="M1006" s="96"/>
    </row>
    <row r="1007" spans="13:13" ht="12" customHeight="1" x14ac:dyDescent="0.25">
      <c r="M1007" s="96"/>
    </row>
    <row r="1008" spans="13:13" ht="12" customHeight="1" x14ac:dyDescent="0.25">
      <c r="M1008" s="96"/>
    </row>
    <row r="1009" spans="13:13" ht="12" customHeight="1" x14ac:dyDescent="0.25">
      <c r="M1009" s="96"/>
    </row>
    <row r="1010" spans="13:13" ht="12" customHeight="1" x14ac:dyDescent="0.25">
      <c r="M1010" s="96"/>
    </row>
    <row r="1011" spans="13:13" ht="12" customHeight="1" x14ac:dyDescent="0.25">
      <c r="M1011" s="96"/>
    </row>
    <row r="1012" spans="13:13" ht="12" customHeight="1" x14ac:dyDescent="0.25">
      <c r="M1012" s="96"/>
    </row>
    <row r="1013" spans="13:13" ht="12" customHeight="1" x14ac:dyDescent="0.25">
      <c r="M1013" s="96"/>
    </row>
    <row r="1014" spans="13:13" ht="12" customHeight="1" x14ac:dyDescent="0.25">
      <c r="M1014" s="96"/>
    </row>
    <row r="1015" spans="13:13" ht="12" customHeight="1" x14ac:dyDescent="0.25">
      <c r="M1015" s="96"/>
    </row>
  </sheetData>
  <mergeCells count="5">
    <mergeCell ref="A1:A3"/>
    <mergeCell ref="A4:A5"/>
    <mergeCell ref="A88:D88"/>
    <mergeCell ref="A89:D89"/>
    <mergeCell ref="A90:I90"/>
  </mergeCells>
  <pageMargins left="0.75" right="0.75" top="1" bottom="1"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Z1000"/>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ColWidth="12.6328125" defaultRowHeight="15" customHeight="1" x14ac:dyDescent="0.25"/>
  <cols>
    <col min="1" max="1" width="62.453125" customWidth="1"/>
    <col min="2" max="2" width="9.26953125" customWidth="1"/>
    <col min="3" max="3" width="2.453125" customWidth="1"/>
    <col min="4" max="4" width="9.26953125" customWidth="1"/>
    <col min="5" max="5" width="2.453125" customWidth="1"/>
    <col min="6" max="6" width="9.26953125" customWidth="1"/>
    <col min="7" max="7" width="2.453125" customWidth="1"/>
    <col min="8" max="8" width="9.26953125" customWidth="1"/>
    <col min="9" max="9" width="2.453125" customWidth="1"/>
    <col min="10" max="10" width="9.26953125" customWidth="1"/>
    <col min="11" max="11" width="2.453125" customWidth="1"/>
    <col min="12" max="12" width="9.26953125" customWidth="1"/>
    <col min="13" max="13" width="2.453125" customWidth="1"/>
    <col min="14" max="14" width="9.26953125" customWidth="1"/>
    <col min="15" max="26" width="13.08984375" customWidth="1"/>
  </cols>
  <sheetData>
    <row r="1" spans="1:26" ht="16.5" customHeight="1" x14ac:dyDescent="0.25">
      <c r="A1" s="168" t="s">
        <v>142</v>
      </c>
      <c r="B1" s="19"/>
      <c r="C1" s="19"/>
      <c r="D1" s="19"/>
      <c r="E1" s="19"/>
      <c r="F1" s="19"/>
      <c r="G1" s="19"/>
      <c r="H1" s="19"/>
      <c r="I1" s="19"/>
      <c r="J1" s="19"/>
      <c r="K1" s="19"/>
      <c r="L1" s="19"/>
      <c r="M1" s="19"/>
      <c r="N1" s="19"/>
      <c r="O1" s="19"/>
      <c r="P1" s="19"/>
      <c r="Q1" s="19"/>
      <c r="R1" s="19"/>
      <c r="S1" s="19"/>
      <c r="T1" s="19"/>
      <c r="U1" s="19"/>
      <c r="V1" s="19"/>
      <c r="W1" s="19"/>
      <c r="X1" s="19"/>
      <c r="Y1" s="19"/>
      <c r="Z1" s="19"/>
    </row>
    <row r="2" spans="1:26" ht="16.5" customHeight="1" x14ac:dyDescent="0.25">
      <c r="A2" s="164"/>
      <c r="B2" s="19"/>
      <c r="C2" s="19"/>
      <c r="D2" s="19"/>
      <c r="E2" s="19"/>
      <c r="F2" s="19"/>
      <c r="G2" s="19"/>
      <c r="H2" s="19"/>
      <c r="I2" s="19"/>
      <c r="J2" s="19"/>
      <c r="K2" s="19"/>
      <c r="L2" s="19"/>
      <c r="M2" s="19"/>
      <c r="N2" s="19"/>
      <c r="O2" s="19"/>
      <c r="P2" s="19"/>
      <c r="Q2" s="19"/>
      <c r="R2" s="19"/>
      <c r="S2" s="19"/>
      <c r="T2" s="19"/>
      <c r="U2" s="19"/>
      <c r="V2" s="19"/>
      <c r="W2" s="19"/>
      <c r="X2" s="19"/>
      <c r="Y2" s="19"/>
      <c r="Z2" s="19"/>
    </row>
    <row r="3" spans="1:26" ht="16.5" customHeight="1" x14ac:dyDescent="0.25">
      <c r="A3" s="164"/>
      <c r="B3" s="19"/>
      <c r="C3" s="19"/>
      <c r="D3" s="19"/>
      <c r="E3" s="19"/>
      <c r="F3" s="19"/>
      <c r="G3" s="19"/>
      <c r="H3" s="19"/>
      <c r="I3" s="19"/>
      <c r="J3" s="19"/>
      <c r="K3" s="19"/>
      <c r="L3" s="19"/>
      <c r="M3" s="19"/>
      <c r="N3" s="19"/>
      <c r="O3" s="19"/>
      <c r="P3" s="19"/>
      <c r="Q3" s="19"/>
      <c r="R3" s="19"/>
      <c r="S3" s="19"/>
      <c r="T3" s="19"/>
      <c r="U3" s="19"/>
      <c r="V3" s="19"/>
      <c r="W3" s="19"/>
      <c r="X3" s="19"/>
      <c r="Y3" s="19"/>
      <c r="Z3" s="19"/>
    </row>
    <row r="4" spans="1:26" ht="16.5" customHeight="1" x14ac:dyDescent="0.25">
      <c r="A4" s="163" t="s">
        <v>143</v>
      </c>
      <c r="B4" s="3"/>
      <c r="C4" s="3"/>
      <c r="D4" s="3"/>
      <c r="E4" s="3"/>
      <c r="F4" s="3"/>
      <c r="G4" s="3"/>
      <c r="H4" s="3"/>
      <c r="I4" s="3"/>
      <c r="J4" s="3"/>
      <c r="K4" s="3"/>
      <c r="L4" s="3"/>
      <c r="M4" s="3"/>
      <c r="N4" s="3"/>
      <c r="O4" s="19"/>
      <c r="P4" s="19"/>
      <c r="Q4" s="19"/>
      <c r="R4" s="19"/>
      <c r="S4" s="19"/>
      <c r="T4" s="19"/>
      <c r="U4" s="19"/>
      <c r="V4" s="19"/>
      <c r="W4" s="19"/>
      <c r="X4" s="19"/>
      <c r="Y4" s="19"/>
      <c r="Z4" s="19"/>
    </row>
    <row r="5" spans="1:26" ht="16.5" customHeight="1" x14ac:dyDescent="0.25">
      <c r="A5" s="164"/>
      <c r="B5" s="3"/>
      <c r="C5" s="3"/>
      <c r="D5" s="3"/>
      <c r="E5" s="3"/>
      <c r="F5" s="3"/>
      <c r="G5" s="3"/>
      <c r="H5" s="3"/>
      <c r="I5" s="3"/>
      <c r="J5" s="3"/>
      <c r="K5" s="3"/>
      <c r="L5" s="3"/>
      <c r="M5" s="3"/>
      <c r="N5" s="3"/>
      <c r="O5" s="19"/>
      <c r="P5" s="19"/>
      <c r="Q5" s="19"/>
      <c r="R5" s="19"/>
      <c r="S5" s="19"/>
      <c r="T5" s="19"/>
      <c r="U5" s="19"/>
      <c r="V5" s="19"/>
      <c r="W5" s="19"/>
      <c r="X5" s="19"/>
      <c r="Y5" s="19"/>
      <c r="Z5" s="19"/>
    </row>
    <row r="6" spans="1:26" ht="16.5" customHeight="1" x14ac:dyDescent="0.25">
      <c r="A6" s="3"/>
      <c r="B6" s="20" t="s">
        <v>10</v>
      </c>
      <c r="C6" s="5"/>
      <c r="D6" s="20" t="s">
        <v>11</v>
      </c>
      <c r="E6" s="5"/>
      <c r="F6" s="20" t="s">
        <v>12</v>
      </c>
      <c r="G6" s="5"/>
      <c r="H6" s="20" t="s">
        <v>13</v>
      </c>
      <c r="I6" s="5"/>
      <c r="J6" s="20" t="s">
        <v>14</v>
      </c>
      <c r="K6" s="5"/>
      <c r="L6" s="20" t="s">
        <v>15</v>
      </c>
      <c r="M6" s="5"/>
      <c r="N6" s="20" t="s">
        <v>16</v>
      </c>
      <c r="O6" s="19"/>
      <c r="P6" s="19"/>
      <c r="Q6" s="19"/>
      <c r="R6" s="19"/>
      <c r="S6" s="19"/>
      <c r="T6" s="19"/>
      <c r="U6" s="19"/>
      <c r="V6" s="19"/>
      <c r="W6" s="19"/>
      <c r="X6" s="19"/>
      <c r="Y6" s="19"/>
      <c r="Z6" s="19"/>
    </row>
    <row r="7" spans="1:26" ht="16.5" customHeight="1" x14ac:dyDescent="0.25">
      <c r="A7" s="3"/>
      <c r="B7" s="23" t="s">
        <v>17</v>
      </c>
      <c r="C7" s="5"/>
      <c r="D7" s="23" t="s">
        <v>17</v>
      </c>
      <c r="E7" s="5"/>
      <c r="F7" s="23" t="s">
        <v>17</v>
      </c>
      <c r="G7" s="5"/>
      <c r="H7" s="23" t="s">
        <v>17</v>
      </c>
      <c r="I7" s="5"/>
      <c r="J7" s="23" t="s">
        <v>17</v>
      </c>
      <c r="K7" s="5"/>
      <c r="L7" s="23" t="s">
        <v>17</v>
      </c>
      <c r="M7" s="5"/>
      <c r="N7" s="23" t="s">
        <v>17</v>
      </c>
      <c r="O7" s="19"/>
      <c r="P7" s="19"/>
      <c r="Q7" s="19"/>
      <c r="R7" s="19"/>
      <c r="S7" s="19"/>
      <c r="T7" s="19"/>
      <c r="U7" s="19"/>
      <c r="V7" s="19"/>
      <c r="W7" s="19"/>
      <c r="X7" s="19"/>
      <c r="Y7" s="19"/>
      <c r="Z7" s="19"/>
    </row>
    <row r="8" spans="1:26" ht="16.5" customHeight="1" x14ac:dyDescent="0.25">
      <c r="A8" s="9" t="s">
        <v>144</v>
      </c>
      <c r="B8" s="43"/>
      <c r="C8" s="5"/>
      <c r="D8" s="43"/>
      <c r="E8" s="5"/>
      <c r="F8" s="43"/>
      <c r="G8" s="5"/>
      <c r="H8" s="43"/>
      <c r="I8" s="5"/>
      <c r="J8" s="43"/>
      <c r="K8" s="5"/>
      <c r="L8" s="43"/>
      <c r="M8" s="5"/>
      <c r="N8" s="43"/>
      <c r="O8" s="19"/>
      <c r="P8" s="19"/>
      <c r="Q8" s="19"/>
      <c r="R8" s="19"/>
      <c r="S8" s="19"/>
      <c r="T8" s="19"/>
      <c r="U8" s="19"/>
      <c r="V8" s="19"/>
      <c r="W8" s="19"/>
      <c r="X8" s="19"/>
      <c r="Y8" s="19"/>
      <c r="Z8" s="19"/>
    </row>
    <row r="9" spans="1:26" ht="16.5" customHeight="1" x14ac:dyDescent="0.25">
      <c r="A9" s="9" t="s">
        <v>118</v>
      </c>
      <c r="B9" s="84"/>
      <c r="C9" s="5"/>
      <c r="D9" s="84"/>
      <c r="E9" s="5"/>
      <c r="F9" s="84"/>
      <c r="G9" s="5"/>
      <c r="H9" s="84"/>
      <c r="I9" s="5"/>
      <c r="J9" s="84"/>
      <c r="K9" s="5"/>
      <c r="L9" s="84"/>
      <c r="M9" s="5"/>
      <c r="N9" s="84"/>
      <c r="O9" s="19"/>
      <c r="P9" s="19"/>
      <c r="Q9" s="19"/>
      <c r="R9" s="19"/>
      <c r="S9" s="19"/>
      <c r="T9" s="19"/>
      <c r="U9" s="19"/>
      <c r="V9" s="19"/>
      <c r="W9" s="19"/>
      <c r="X9" s="19"/>
      <c r="Y9" s="19"/>
      <c r="Z9" s="19"/>
    </row>
    <row r="10" spans="1:26" ht="12.75" customHeight="1" x14ac:dyDescent="0.25">
      <c r="A10" s="9" t="s">
        <v>145</v>
      </c>
      <c r="B10" s="128">
        <v>309.78252600000002</v>
      </c>
      <c r="C10" s="129"/>
      <c r="D10" s="128">
        <v>349.696663</v>
      </c>
      <c r="E10" s="129"/>
      <c r="F10" s="128">
        <v>362.59</v>
      </c>
      <c r="G10" s="129"/>
      <c r="H10" s="128">
        <v>318.68400000000003</v>
      </c>
      <c r="I10" s="129"/>
      <c r="J10" s="128">
        <v>195.321</v>
      </c>
      <c r="K10" s="129"/>
      <c r="L10" s="128">
        <v>224.08099999999999</v>
      </c>
      <c r="M10" s="129"/>
      <c r="N10" s="128">
        <v>328.47199999999998</v>
      </c>
      <c r="O10" s="19"/>
      <c r="P10" s="19"/>
      <c r="Q10" s="19"/>
      <c r="R10" s="19"/>
      <c r="S10" s="19"/>
      <c r="T10" s="19"/>
      <c r="U10" s="19"/>
      <c r="V10" s="19"/>
      <c r="W10" s="19"/>
      <c r="X10" s="19"/>
      <c r="Y10" s="19"/>
      <c r="Z10" s="19"/>
    </row>
    <row r="11" spans="1:26" ht="12.75" customHeight="1" x14ac:dyDescent="0.25">
      <c r="A11" s="12" t="s">
        <v>146</v>
      </c>
      <c r="B11" s="130">
        <v>-35.997999999999998</v>
      </c>
      <c r="C11" s="129"/>
      <c r="D11" s="130">
        <v>-32.82</v>
      </c>
      <c r="E11" s="129"/>
      <c r="F11" s="130">
        <v>-15.986000000000001</v>
      </c>
      <c r="G11" s="129"/>
      <c r="H11" s="130">
        <v>-12.332000000000001</v>
      </c>
      <c r="I11" s="129"/>
      <c r="J11" s="130">
        <v>-17.198</v>
      </c>
      <c r="K11" s="129"/>
      <c r="L11" s="130">
        <v>-17.603999999999999</v>
      </c>
      <c r="M11" s="129"/>
      <c r="N11" s="130">
        <v>-19.716999999999999</v>
      </c>
      <c r="O11" s="19"/>
      <c r="P11" s="19"/>
      <c r="Q11" s="19"/>
      <c r="R11" s="19"/>
      <c r="S11" s="19"/>
      <c r="T11" s="19"/>
      <c r="U11" s="19"/>
      <c r="V11" s="19"/>
      <c r="W11" s="19"/>
      <c r="X11" s="19"/>
      <c r="Y11" s="19"/>
      <c r="Z11" s="19"/>
    </row>
    <row r="12" spans="1:26" ht="12.75" customHeight="1" x14ac:dyDescent="0.25">
      <c r="A12" s="12" t="s">
        <v>147</v>
      </c>
      <c r="B12" s="130">
        <v>-23.457000000000001</v>
      </c>
      <c r="C12" s="129"/>
      <c r="D12" s="130">
        <v>-23.369</v>
      </c>
      <c r="E12" s="129"/>
      <c r="F12" s="130">
        <v>-18.381</v>
      </c>
      <c r="G12" s="129"/>
      <c r="H12" s="130">
        <v>-28.297000000000001</v>
      </c>
      <c r="I12" s="129"/>
      <c r="J12" s="130">
        <v>-30.994</v>
      </c>
      <c r="K12" s="129"/>
      <c r="L12" s="130">
        <v>-22.559000000000001</v>
      </c>
      <c r="M12" s="129"/>
      <c r="N12" s="130">
        <v>-25.035</v>
      </c>
      <c r="O12" s="19"/>
      <c r="P12" s="19"/>
      <c r="Q12" s="19"/>
      <c r="R12" s="19"/>
      <c r="S12" s="19"/>
      <c r="T12" s="19"/>
      <c r="U12" s="19"/>
      <c r="V12" s="19"/>
      <c r="W12" s="19"/>
      <c r="X12" s="19"/>
      <c r="Y12" s="19"/>
      <c r="Z12" s="19"/>
    </row>
    <row r="13" spans="1:26" ht="12.75" customHeight="1" x14ac:dyDescent="0.25">
      <c r="A13" s="12" t="s">
        <v>148</v>
      </c>
      <c r="B13" s="130">
        <v>7.3840539999999999</v>
      </c>
      <c r="C13" s="129"/>
      <c r="D13" s="130">
        <v>6.1525129999999999</v>
      </c>
      <c r="E13" s="129"/>
      <c r="F13" s="130">
        <v>7.101</v>
      </c>
      <c r="G13" s="129"/>
      <c r="H13" s="130">
        <v>10.164999999999999</v>
      </c>
      <c r="I13" s="129"/>
      <c r="J13" s="130">
        <v>18.949000000000002</v>
      </c>
      <c r="K13" s="129"/>
      <c r="L13" s="130">
        <v>21.585999999999999</v>
      </c>
      <c r="M13" s="129"/>
      <c r="N13" s="130">
        <v>26.57</v>
      </c>
      <c r="O13" s="19"/>
      <c r="P13" s="19"/>
      <c r="Q13" s="19"/>
      <c r="R13" s="19"/>
      <c r="S13" s="19"/>
      <c r="T13" s="19"/>
      <c r="U13" s="19"/>
      <c r="V13" s="19"/>
      <c r="W13" s="19"/>
      <c r="X13" s="19"/>
      <c r="Y13" s="19"/>
      <c r="Z13" s="19"/>
    </row>
    <row r="14" spans="1:26" ht="12.75" customHeight="1" x14ac:dyDescent="0.25">
      <c r="A14" s="12" t="s">
        <v>149</v>
      </c>
      <c r="B14" s="131">
        <v>-6.2320000000000002</v>
      </c>
      <c r="C14" s="129"/>
      <c r="D14" s="131">
        <v>13.023</v>
      </c>
      <c r="E14" s="129"/>
      <c r="F14" s="131">
        <v>8.0000000000000002E-3</v>
      </c>
      <c r="G14" s="129"/>
      <c r="H14" s="131">
        <v>46.423999999999999</v>
      </c>
      <c r="I14" s="129"/>
      <c r="J14" s="131">
        <v>6.484</v>
      </c>
      <c r="K14" s="129"/>
      <c r="L14" s="131">
        <v>-44.975000000000001</v>
      </c>
      <c r="M14" s="129"/>
      <c r="N14" s="131">
        <v>42.176000000000002</v>
      </c>
      <c r="O14" s="19"/>
      <c r="P14" s="19"/>
      <c r="Q14" s="19"/>
      <c r="R14" s="19"/>
      <c r="S14" s="19"/>
      <c r="T14" s="19"/>
      <c r="U14" s="19"/>
      <c r="V14" s="19"/>
      <c r="W14" s="19"/>
      <c r="X14" s="19"/>
      <c r="Y14" s="19"/>
      <c r="Z14" s="19"/>
    </row>
    <row r="15" spans="1:26" ht="12.75" customHeight="1" x14ac:dyDescent="0.25">
      <c r="A15" s="9" t="s">
        <v>150</v>
      </c>
      <c r="B15" s="132">
        <v>251.47987400000002</v>
      </c>
      <c r="C15" s="129"/>
      <c r="D15" s="132">
        <v>312.68436400000002</v>
      </c>
      <c r="E15" s="129"/>
      <c r="F15" s="132">
        <v>335.33199999999999</v>
      </c>
      <c r="G15" s="129"/>
      <c r="H15" s="132">
        <v>334.64400000000001</v>
      </c>
      <c r="I15" s="129"/>
      <c r="J15" s="132">
        <v>172.56200000000001</v>
      </c>
      <c r="K15" s="129"/>
      <c r="L15" s="132">
        <v>160.529</v>
      </c>
      <c r="M15" s="129"/>
      <c r="N15" s="132">
        <v>352.46600000000001</v>
      </c>
      <c r="O15" s="19"/>
      <c r="P15" s="19"/>
      <c r="Q15" s="19"/>
      <c r="R15" s="19"/>
      <c r="S15" s="19"/>
      <c r="T15" s="19"/>
      <c r="U15" s="19"/>
      <c r="V15" s="19"/>
      <c r="W15" s="19"/>
      <c r="X15" s="19"/>
      <c r="Y15" s="19"/>
      <c r="Z15" s="19"/>
    </row>
    <row r="16" spans="1:26" ht="12.75" customHeight="1" x14ac:dyDescent="0.25">
      <c r="A16" s="1"/>
      <c r="B16" s="133"/>
      <c r="C16" s="134"/>
      <c r="D16" s="133"/>
      <c r="E16" s="134"/>
      <c r="F16" s="133"/>
      <c r="G16" s="134"/>
      <c r="H16" s="133"/>
      <c r="I16" s="134"/>
      <c r="J16" s="133"/>
      <c r="K16" s="134"/>
      <c r="L16" s="133"/>
      <c r="M16" s="134"/>
      <c r="N16" s="133"/>
      <c r="O16" s="19"/>
      <c r="P16" s="19"/>
      <c r="Q16" s="19"/>
      <c r="R16" s="19"/>
      <c r="S16" s="19"/>
      <c r="T16" s="19"/>
      <c r="U16" s="19"/>
      <c r="V16" s="19"/>
      <c r="W16" s="19"/>
      <c r="X16" s="19"/>
      <c r="Y16" s="19"/>
      <c r="Z16" s="19"/>
    </row>
    <row r="17" spans="1:26" ht="12.75" customHeight="1" x14ac:dyDescent="0.25">
      <c r="A17" s="66" t="s">
        <v>104</v>
      </c>
      <c r="B17" s="135"/>
      <c r="C17" s="134"/>
      <c r="D17" s="135"/>
      <c r="E17" s="134"/>
      <c r="F17" s="135"/>
      <c r="G17" s="134"/>
      <c r="H17" s="135"/>
      <c r="I17" s="134"/>
      <c r="J17" s="135"/>
      <c r="K17" s="134"/>
      <c r="L17" s="135"/>
      <c r="M17" s="134"/>
      <c r="N17" s="135"/>
      <c r="O17" s="19"/>
      <c r="P17" s="19"/>
      <c r="Q17" s="19"/>
      <c r="R17" s="19"/>
      <c r="S17" s="19"/>
      <c r="T17" s="19"/>
      <c r="U17" s="19"/>
      <c r="V17" s="19"/>
      <c r="W17" s="19"/>
      <c r="X17" s="19"/>
      <c r="Y17" s="19"/>
      <c r="Z17" s="19"/>
    </row>
    <row r="18" spans="1:26" ht="12.75" customHeight="1" x14ac:dyDescent="0.25">
      <c r="A18" s="1" t="s">
        <v>151</v>
      </c>
      <c r="B18" s="136">
        <v>41.128788999999998</v>
      </c>
      <c r="C18" s="137"/>
      <c r="D18" s="136">
        <v>43.474316999999999</v>
      </c>
      <c r="E18" s="129"/>
      <c r="F18" s="136">
        <v>39.373419999999996</v>
      </c>
      <c r="G18" s="129"/>
      <c r="H18" s="136">
        <v>43.143942491230661</v>
      </c>
      <c r="I18" s="129"/>
      <c r="J18" s="136">
        <v>66.774000000000001</v>
      </c>
      <c r="K18" s="129"/>
      <c r="L18" s="136">
        <v>70.866</v>
      </c>
      <c r="M18" s="129"/>
      <c r="N18" s="136">
        <v>89.876000000000005</v>
      </c>
      <c r="O18" s="19"/>
      <c r="P18" s="19"/>
      <c r="Q18" s="19"/>
      <c r="R18" s="19"/>
      <c r="S18" s="19"/>
      <c r="T18" s="19"/>
      <c r="U18" s="19"/>
      <c r="V18" s="19"/>
      <c r="W18" s="19"/>
      <c r="X18" s="19"/>
      <c r="Y18" s="19"/>
      <c r="Z18" s="19"/>
    </row>
    <row r="19" spans="1:26" ht="12.75" customHeight="1" x14ac:dyDescent="0.25">
      <c r="A19" s="1" t="s">
        <v>152</v>
      </c>
      <c r="B19" s="131">
        <v>63.529307000000003</v>
      </c>
      <c r="C19" s="137"/>
      <c r="D19" s="131">
        <v>63.997053000000001</v>
      </c>
      <c r="E19" s="129"/>
      <c r="F19" s="131">
        <v>51.605906000000004</v>
      </c>
      <c r="G19" s="129"/>
      <c r="H19" s="131">
        <v>43.125999999999998</v>
      </c>
      <c r="I19" s="129"/>
      <c r="J19" s="131">
        <v>58.664000000000001</v>
      </c>
      <c r="K19" s="129"/>
      <c r="L19" s="131">
        <v>60.088999999999999</v>
      </c>
      <c r="M19" s="129"/>
      <c r="N19" s="131">
        <v>70.570999999999998</v>
      </c>
      <c r="O19" s="19"/>
      <c r="P19" s="19"/>
      <c r="Q19" s="19"/>
      <c r="R19" s="19"/>
      <c r="S19" s="19"/>
      <c r="T19" s="19"/>
      <c r="U19" s="19"/>
      <c r="V19" s="19"/>
      <c r="W19" s="19"/>
      <c r="X19" s="19"/>
      <c r="Y19" s="19"/>
      <c r="Z19" s="19"/>
    </row>
    <row r="20" spans="1:26" ht="12.75" customHeight="1" x14ac:dyDescent="0.25">
      <c r="A20" s="66" t="s">
        <v>153</v>
      </c>
      <c r="B20" s="128">
        <v>104.65839612000001</v>
      </c>
      <c r="C20" s="137"/>
      <c r="D20" s="128">
        <v>107.47137062</v>
      </c>
      <c r="E20" s="129"/>
      <c r="F20" s="128">
        <v>90.979326</v>
      </c>
      <c r="G20" s="129"/>
      <c r="H20" s="128">
        <v>86.27</v>
      </c>
      <c r="I20" s="129"/>
      <c r="J20" s="128">
        <v>125.438</v>
      </c>
      <c r="K20" s="129"/>
      <c r="L20" s="128">
        <v>130.95500000000001</v>
      </c>
      <c r="M20" s="129"/>
      <c r="N20" s="128">
        <v>160.447</v>
      </c>
      <c r="O20" s="19"/>
      <c r="P20" s="19"/>
      <c r="Q20" s="19"/>
      <c r="R20" s="19"/>
      <c r="S20" s="19"/>
      <c r="T20" s="19"/>
      <c r="U20" s="19"/>
      <c r="V20" s="19"/>
      <c r="W20" s="19"/>
      <c r="X20" s="19"/>
      <c r="Y20" s="19"/>
      <c r="Z20" s="19"/>
    </row>
    <row r="21" spans="1:26" ht="12.75" customHeight="1" x14ac:dyDescent="0.25">
      <c r="A21" s="1" t="s">
        <v>146</v>
      </c>
      <c r="B21" s="130">
        <v>-16.212</v>
      </c>
      <c r="C21" s="137"/>
      <c r="D21" s="130">
        <v>-11.429008939999999</v>
      </c>
      <c r="E21" s="129"/>
      <c r="F21" s="130">
        <v>-21.450714869999999</v>
      </c>
      <c r="G21" s="129"/>
      <c r="H21" s="130">
        <v>-15.456</v>
      </c>
      <c r="I21" s="129"/>
      <c r="J21" s="130">
        <v>-23.664999999999999</v>
      </c>
      <c r="K21" s="129"/>
      <c r="L21" s="130">
        <v>-24.105</v>
      </c>
      <c r="M21" s="129"/>
      <c r="N21" s="130">
        <v>-21.117999999999999</v>
      </c>
      <c r="O21" s="19"/>
      <c r="P21" s="19"/>
      <c r="Q21" s="19"/>
      <c r="R21" s="19"/>
      <c r="S21" s="19"/>
      <c r="T21" s="19"/>
      <c r="U21" s="19"/>
      <c r="V21" s="19"/>
      <c r="W21" s="19"/>
      <c r="X21" s="19"/>
      <c r="Y21" s="19"/>
      <c r="Z21" s="19"/>
    </row>
    <row r="22" spans="1:26" ht="12.75" customHeight="1" x14ac:dyDescent="0.25">
      <c r="A22" s="1" t="s">
        <v>147</v>
      </c>
      <c r="B22" s="130">
        <v>-4.00960435</v>
      </c>
      <c r="C22" s="137"/>
      <c r="D22" s="130">
        <v>-4.1139999999999999</v>
      </c>
      <c r="E22" s="129"/>
      <c r="F22" s="130">
        <v>-2.4741403900000001</v>
      </c>
      <c r="G22" s="129"/>
      <c r="H22" s="130">
        <v>-3.0680000000000001</v>
      </c>
      <c r="I22" s="129"/>
      <c r="J22" s="130">
        <v>-3.5579999999999998</v>
      </c>
      <c r="K22" s="129"/>
      <c r="L22" s="130">
        <v>-5.0069999999999997</v>
      </c>
      <c r="M22" s="129"/>
      <c r="N22" s="130">
        <v>-5.8730000000000002</v>
      </c>
      <c r="O22" s="19"/>
      <c r="P22" s="19"/>
      <c r="Q22" s="19"/>
      <c r="R22" s="19"/>
      <c r="S22" s="19"/>
      <c r="T22" s="19"/>
      <c r="U22" s="19"/>
      <c r="V22" s="19"/>
      <c r="W22" s="19"/>
      <c r="X22" s="19"/>
      <c r="Y22" s="19"/>
      <c r="Z22" s="19"/>
    </row>
    <row r="23" spans="1:26" ht="12.75" customHeight="1" x14ac:dyDescent="0.25">
      <c r="A23" s="1" t="s">
        <v>148</v>
      </c>
      <c r="B23" s="130">
        <v>0.94424514000000004</v>
      </c>
      <c r="C23" s="137"/>
      <c r="D23" s="130">
        <v>0.95217646999999994</v>
      </c>
      <c r="E23" s="129"/>
      <c r="F23" s="130">
        <v>0.94559649999999995</v>
      </c>
      <c r="G23" s="129"/>
      <c r="H23" s="130">
        <v>0.702925769441335</v>
      </c>
      <c r="I23" s="129"/>
      <c r="J23" s="130">
        <v>0.49299999999999999</v>
      </c>
      <c r="K23" s="129"/>
      <c r="L23" s="130">
        <v>0.377</v>
      </c>
      <c r="M23" s="129"/>
      <c r="N23" s="130">
        <v>0.874</v>
      </c>
      <c r="O23" s="19"/>
      <c r="P23" s="19"/>
      <c r="Q23" s="19"/>
      <c r="R23" s="19"/>
      <c r="S23" s="19"/>
      <c r="T23" s="19"/>
      <c r="U23" s="19"/>
      <c r="V23" s="19"/>
      <c r="W23" s="19"/>
      <c r="X23" s="19"/>
      <c r="Y23" s="19"/>
      <c r="Z23" s="19"/>
    </row>
    <row r="24" spans="1:26" ht="12.75" customHeight="1" x14ac:dyDescent="0.25">
      <c r="A24" s="1" t="s">
        <v>154</v>
      </c>
      <c r="B24" s="131">
        <v>-10.788</v>
      </c>
      <c r="C24" s="137"/>
      <c r="D24" s="131">
        <v>-15.166</v>
      </c>
      <c r="E24" s="129"/>
      <c r="F24" s="131">
        <v>-16.000067239999996</v>
      </c>
      <c r="G24" s="129"/>
      <c r="H24" s="131">
        <v>4.0869999999999997</v>
      </c>
      <c r="I24" s="129"/>
      <c r="J24" s="131">
        <v>13.500999999999999</v>
      </c>
      <c r="K24" s="129"/>
      <c r="L24" s="131">
        <v>-10.074</v>
      </c>
      <c r="M24" s="129"/>
      <c r="N24" s="131">
        <v>-18.664000000000001</v>
      </c>
      <c r="O24" s="19"/>
      <c r="P24" s="19"/>
      <c r="Q24" s="19"/>
      <c r="R24" s="19"/>
      <c r="S24" s="19"/>
      <c r="T24" s="19"/>
      <c r="U24" s="19"/>
      <c r="V24" s="19"/>
      <c r="W24" s="19"/>
      <c r="X24" s="19"/>
      <c r="Y24" s="19"/>
      <c r="Z24" s="19"/>
    </row>
    <row r="25" spans="1:26" ht="12.75" customHeight="1" x14ac:dyDescent="0.25">
      <c r="A25" s="66" t="s">
        <v>155</v>
      </c>
      <c r="B25" s="132">
        <v>74.592003790000007</v>
      </c>
      <c r="C25" s="137"/>
      <c r="D25" s="132">
        <v>77.714295110000009</v>
      </c>
      <c r="E25" s="129"/>
      <c r="F25" s="132">
        <v>52</v>
      </c>
      <c r="G25" s="129"/>
      <c r="H25" s="132">
        <v>72.536178205021855</v>
      </c>
      <c r="I25" s="129"/>
      <c r="J25" s="132">
        <v>112.209</v>
      </c>
      <c r="K25" s="129"/>
      <c r="L25" s="132">
        <v>92.146000000000001</v>
      </c>
      <c r="M25" s="129"/>
      <c r="N25" s="132">
        <v>115.666</v>
      </c>
      <c r="O25" s="19"/>
      <c r="P25" s="19"/>
      <c r="Q25" s="19"/>
      <c r="R25" s="19"/>
      <c r="S25" s="19"/>
      <c r="T25" s="19"/>
      <c r="U25" s="19"/>
      <c r="V25" s="19"/>
      <c r="W25" s="19"/>
      <c r="X25" s="19"/>
      <c r="Y25" s="19"/>
      <c r="Z25" s="19"/>
    </row>
    <row r="26" spans="1:26" ht="12.75" customHeight="1" x14ac:dyDescent="0.25">
      <c r="A26" s="1"/>
      <c r="B26" s="133"/>
      <c r="C26" s="134"/>
      <c r="D26" s="133"/>
      <c r="E26" s="134"/>
      <c r="F26" s="133"/>
      <c r="G26" s="134"/>
      <c r="H26" s="133"/>
      <c r="I26" s="134"/>
      <c r="J26" s="133"/>
      <c r="K26" s="134"/>
      <c r="L26" s="133"/>
      <c r="M26" s="134"/>
      <c r="N26" s="133"/>
      <c r="O26" s="19"/>
      <c r="P26" s="19"/>
      <c r="Q26" s="19"/>
      <c r="R26" s="19"/>
      <c r="S26" s="19"/>
      <c r="T26" s="19"/>
      <c r="U26" s="19"/>
      <c r="V26" s="19"/>
      <c r="W26" s="19"/>
      <c r="X26" s="19"/>
      <c r="Y26" s="19"/>
      <c r="Z26" s="19"/>
    </row>
    <row r="27" spans="1:26" ht="12.75" customHeight="1" x14ac:dyDescent="0.25">
      <c r="A27" s="66" t="s">
        <v>156</v>
      </c>
      <c r="B27" s="133"/>
      <c r="C27" s="134"/>
      <c r="D27" s="133"/>
      <c r="E27" s="134"/>
      <c r="F27" s="133"/>
      <c r="G27" s="134"/>
      <c r="H27" s="133"/>
      <c r="I27" s="134"/>
      <c r="J27" s="133"/>
      <c r="K27" s="134"/>
      <c r="L27" s="133"/>
      <c r="M27" s="134"/>
      <c r="N27" s="133"/>
      <c r="O27" s="19"/>
      <c r="P27" s="19"/>
      <c r="Q27" s="19"/>
      <c r="R27" s="19"/>
      <c r="S27" s="19"/>
      <c r="T27" s="19"/>
      <c r="U27" s="19"/>
      <c r="V27" s="19"/>
      <c r="W27" s="19"/>
      <c r="X27" s="19"/>
      <c r="Y27" s="19"/>
      <c r="Z27" s="19"/>
    </row>
    <row r="28" spans="1:26" ht="12.75" customHeight="1" x14ac:dyDescent="0.25">
      <c r="A28" s="66" t="s">
        <v>145</v>
      </c>
      <c r="B28" s="138">
        <v>29.438303999999999</v>
      </c>
      <c r="C28" s="134"/>
      <c r="D28" s="138">
        <v>17.298822999999999</v>
      </c>
      <c r="E28" s="134"/>
      <c r="F28" s="138">
        <v>7.6049189999999998</v>
      </c>
      <c r="G28" s="134"/>
      <c r="H28" s="138">
        <v>11.644</v>
      </c>
      <c r="I28" s="134"/>
      <c r="J28" s="138">
        <v>26.844999999999999</v>
      </c>
      <c r="K28" s="134"/>
      <c r="L28" s="138">
        <v>23.713999999999999</v>
      </c>
      <c r="M28" s="134"/>
      <c r="N28" s="138">
        <v>31.917000000000002</v>
      </c>
      <c r="O28" s="19"/>
      <c r="P28" s="19"/>
      <c r="Q28" s="19"/>
      <c r="R28" s="19"/>
      <c r="S28" s="19"/>
      <c r="T28" s="19"/>
      <c r="U28" s="19"/>
      <c r="V28" s="19"/>
      <c r="W28" s="19"/>
      <c r="X28" s="19"/>
      <c r="Y28" s="19"/>
      <c r="Z28" s="19"/>
    </row>
    <row r="29" spans="1:26" ht="12.75" customHeight="1" x14ac:dyDescent="0.25">
      <c r="A29" s="1" t="s">
        <v>146</v>
      </c>
      <c r="B29" s="130">
        <v>-6.5645429999999996</v>
      </c>
      <c r="C29" s="134"/>
      <c r="D29" s="130">
        <v>-8.3455400000000015</v>
      </c>
      <c r="E29" s="134"/>
      <c r="F29" s="130">
        <v>-5.0160020000000003</v>
      </c>
      <c r="G29" s="134"/>
      <c r="H29" s="130">
        <v>-3.6030000000000002</v>
      </c>
      <c r="I29" s="134"/>
      <c r="J29" s="130">
        <v>-4.3319999999999999</v>
      </c>
      <c r="K29" s="134"/>
      <c r="L29" s="130">
        <v>-6.0030000000000001</v>
      </c>
      <c r="M29" s="134"/>
      <c r="N29" s="130">
        <v>-4.7370000000000001</v>
      </c>
      <c r="O29" s="19"/>
      <c r="P29" s="19"/>
      <c r="Q29" s="19"/>
      <c r="R29" s="19"/>
      <c r="S29" s="19"/>
      <c r="T29" s="19"/>
      <c r="U29" s="19"/>
      <c r="V29" s="19"/>
      <c r="W29" s="19"/>
      <c r="X29" s="19"/>
      <c r="Y29" s="19"/>
      <c r="Z29" s="19"/>
    </row>
    <row r="30" spans="1:26" ht="12.75" customHeight="1" x14ac:dyDescent="0.25">
      <c r="A30" s="1" t="s">
        <v>147</v>
      </c>
      <c r="B30" s="130">
        <v>-1.481816</v>
      </c>
      <c r="C30" s="134"/>
      <c r="D30" s="130">
        <v>-3.6240000000000001</v>
      </c>
      <c r="E30" s="134"/>
      <c r="F30" s="130">
        <v>-3.2898550000000002</v>
      </c>
      <c r="G30" s="134"/>
      <c r="H30" s="130">
        <v>-3.1150000000000002</v>
      </c>
      <c r="I30" s="134"/>
      <c r="J30" s="130">
        <v>-3.39</v>
      </c>
      <c r="K30" s="134"/>
      <c r="L30" s="130">
        <v>-2.9129999999999998</v>
      </c>
      <c r="M30" s="134"/>
      <c r="N30" s="130">
        <v>-4.0190000000000001</v>
      </c>
      <c r="O30" s="19"/>
      <c r="P30" s="19"/>
      <c r="Q30" s="19"/>
      <c r="R30" s="19"/>
      <c r="S30" s="19"/>
      <c r="T30" s="19"/>
      <c r="U30" s="19"/>
      <c r="V30" s="19"/>
      <c r="W30" s="19"/>
      <c r="X30" s="19"/>
      <c r="Y30" s="19"/>
      <c r="Z30" s="19"/>
    </row>
    <row r="31" spans="1:26" ht="12.75" customHeight="1" x14ac:dyDescent="0.25">
      <c r="A31" s="1" t="s">
        <v>148</v>
      </c>
      <c r="B31" s="130">
        <v>0.54268799999999995</v>
      </c>
      <c r="C31" s="134"/>
      <c r="D31" s="130">
        <v>0.82420300000000002</v>
      </c>
      <c r="E31" s="134"/>
      <c r="F31" s="130">
        <v>1.155473</v>
      </c>
      <c r="G31" s="134"/>
      <c r="H31" s="130">
        <v>0.93089308999999987</v>
      </c>
      <c r="I31" s="134"/>
      <c r="J31" s="130">
        <v>0.40100000000000002</v>
      </c>
      <c r="K31" s="134"/>
      <c r="L31" s="130">
        <v>0.21</v>
      </c>
      <c r="M31" s="134"/>
      <c r="N31" s="130">
        <v>0.27</v>
      </c>
      <c r="O31" s="19"/>
      <c r="P31" s="19"/>
      <c r="Q31" s="19"/>
      <c r="R31" s="19"/>
      <c r="S31" s="19"/>
      <c r="T31" s="19"/>
      <c r="U31" s="19"/>
      <c r="V31" s="19"/>
      <c r="W31" s="19"/>
      <c r="X31" s="19"/>
      <c r="Y31" s="19"/>
      <c r="Z31" s="19"/>
    </row>
    <row r="32" spans="1:26" ht="12.75" customHeight="1" x14ac:dyDescent="0.25">
      <c r="A32" s="1" t="s">
        <v>157</v>
      </c>
      <c r="B32" s="131">
        <v>2.4319999999999999</v>
      </c>
      <c r="C32" s="134"/>
      <c r="D32" s="131">
        <v>4.0519999999999996</v>
      </c>
      <c r="E32" s="134"/>
      <c r="F32" s="131">
        <v>-14.995535</v>
      </c>
      <c r="G32" s="134"/>
      <c r="H32" s="131">
        <v>15.737</v>
      </c>
      <c r="I32" s="134"/>
      <c r="J32" s="131">
        <v>-9.2650000000000006</v>
      </c>
      <c r="K32" s="134"/>
      <c r="L32" s="131">
        <v>3.0000000000000001E-3</v>
      </c>
      <c r="M32" s="134"/>
      <c r="N32" s="131">
        <v>3.782</v>
      </c>
      <c r="O32" s="19"/>
      <c r="P32" s="19"/>
      <c r="Q32" s="19"/>
      <c r="R32" s="19"/>
      <c r="S32" s="19"/>
      <c r="T32" s="19"/>
      <c r="U32" s="19"/>
      <c r="V32" s="19"/>
      <c r="W32" s="19"/>
      <c r="X32" s="19"/>
      <c r="Y32" s="19"/>
      <c r="Z32" s="19"/>
    </row>
    <row r="33" spans="1:26" ht="12.75" customHeight="1" x14ac:dyDescent="0.25">
      <c r="A33" s="66" t="s">
        <v>150</v>
      </c>
      <c r="B33" s="132">
        <v>24.366049</v>
      </c>
      <c r="C33" s="134"/>
      <c r="D33" s="132">
        <v>10.205031000000002</v>
      </c>
      <c r="E33" s="134"/>
      <c r="F33" s="132">
        <v>-14.541</v>
      </c>
      <c r="G33" s="134"/>
      <c r="H33" s="132">
        <v>21.593530245711001</v>
      </c>
      <c r="I33" s="134"/>
      <c r="J33" s="132">
        <v>10.259</v>
      </c>
      <c r="K33" s="134"/>
      <c r="L33" s="132">
        <v>15.012</v>
      </c>
      <c r="M33" s="134"/>
      <c r="N33" s="132">
        <v>27.212</v>
      </c>
      <c r="O33" s="19"/>
      <c r="P33" s="19"/>
      <c r="Q33" s="19"/>
      <c r="R33" s="19"/>
      <c r="S33" s="19"/>
      <c r="T33" s="19"/>
      <c r="U33" s="19"/>
      <c r="V33" s="19"/>
      <c r="W33" s="19"/>
      <c r="X33" s="19"/>
      <c r="Y33" s="19"/>
      <c r="Z33" s="19"/>
    </row>
    <row r="34" spans="1:26" ht="12.75" customHeight="1" x14ac:dyDescent="0.25">
      <c r="A34" s="1"/>
      <c r="B34" s="133"/>
      <c r="C34" s="134"/>
      <c r="D34" s="133"/>
      <c r="E34" s="134"/>
      <c r="F34" s="133"/>
      <c r="G34" s="134"/>
      <c r="H34" s="133"/>
      <c r="I34" s="134"/>
      <c r="J34" s="133"/>
      <c r="K34" s="134"/>
      <c r="L34" s="133"/>
      <c r="M34" s="134"/>
      <c r="N34" s="133"/>
      <c r="O34" s="19"/>
      <c r="P34" s="19"/>
      <c r="Q34" s="19"/>
      <c r="R34" s="19"/>
      <c r="S34" s="19"/>
      <c r="T34" s="19"/>
      <c r="U34" s="19"/>
      <c r="V34" s="19"/>
      <c r="W34" s="19"/>
      <c r="X34" s="19"/>
      <c r="Y34" s="19"/>
      <c r="Z34" s="19"/>
    </row>
    <row r="35" spans="1:26" ht="12.75" customHeight="1" x14ac:dyDescent="0.25">
      <c r="A35" s="66" t="s">
        <v>131</v>
      </c>
      <c r="B35" s="135"/>
      <c r="C35" s="134"/>
      <c r="D35" s="135"/>
      <c r="E35" s="134"/>
      <c r="F35" s="135"/>
      <c r="G35" s="134"/>
      <c r="H35" s="135"/>
      <c r="I35" s="134"/>
      <c r="J35" s="135"/>
      <c r="K35" s="134"/>
      <c r="L35" s="135"/>
      <c r="M35" s="134"/>
      <c r="N35" s="135"/>
      <c r="O35" s="19"/>
      <c r="P35" s="19"/>
      <c r="Q35" s="19"/>
      <c r="R35" s="19"/>
      <c r="S35" s="19"/>
      <c r="T35" s="19"/>
      <c r="U35" s="19"/>
      <c r="V35" s="19"/>
      <c r="W35" s="19"/>
      <c r="X35" s="19"/>
      <c r="Y35" s="19"/>
      <c r="Z35" s="19"/>
    </row>
    <row r="36" spans="1:26" ht="12.75" customHeight="1" x14ac:dyDescent="0.25">
      <c r="A36" s="66" t="s">
        <v>158</v>
      </c>
      <c r="B36" s="138">
        <v>-10.602744000000001</v>
      </c>
      <c r="C36" s="134"/>
      <c r="D36" s="138">
        <v>-6.3172946900000007</v>
      </c>
      <c r="E36" s="134"/>
      <c r="F36" s="138">
        <v>17.473622890000001</v>
      </c>
      <c r="G36" s="134"/>
      <c r="H36" s="138">
        <v>31.707000000000001</v>
      </c>
      <c r="I36" s="134"/>
      <c r="J36" s="138">
        <v>23.227</v>
      </c>
      <c r="K36" s="134"/>
      <c r="L36" s="138">
        <v>25.215</v>
      </c>
      <c r="M36" s="134"/>
      <c r="N36" s="138">
        <v>25.195</v>
      </c>
      <c r="O36" s="19"/>
      <c r="P36" s="19"/>
      <c r="Q36" s="19"/>
      <c r="R36" s="19"/>
      <c r="S36" s="19"/>
      <c r="T36" s="19"/>
      <c r="U36" s="19"/>
      <c r="V36" s="19"/>
      <c r="W36" s="19"/>
      <c r="X36" s="19"/>
      <c r="Y36" s="19"/>
      <c r="Z36" s="19"/>
    </row>
    <row r="37" spans="1:26" ht="12.75" customHeight="1" x14ac:dyDescent="0.25">
      <c r="A37" s="1" t="s">
        <v>159</v>
      </c>
      <c r="B37" s="130">
        <v>0</v>
      </c>
      <c r="C37" s="134"/>
      <c r="D37" s="130">
        <v>15.986000000000001</v>
      </c>
      <c r="E37" s="134"/>
      <c r="F37" s="130">
        <v>28.669807000000002</v>
      </c>
      <c r="G37" s="134"/>
      <c r="H37" s="130">
        <v>37.968188019999992</v>
      </c>
      <c r="I37" s="134"/>
      <c r="J37" s="130">
        <v>31.454000000000001</v>
      </c>
      <c r="K37" s="134"/>
      <c r="L37" s="130">
        <v>28.271999999999998</v>
      </c>
      <c r="M37" s="134"/>
      <c r="N37" s="130">
        <v>26.632000000000001</v>
      </c>
      <c r="O37" s="19"/>
      <c r="P37" s="19"/>
      <c r="Q37" s="19"/>
      <c r="R37" s="19"/>
      <c r="S37" s="19"/>
      <c r="T37" s="19"/>
      <c r="U37" s="19"/>
      <c r="V37" s="19"/>
      <c r="W37" s="19"/>
      <c r="X37" s="19"/>
      <c r="Y37" s="19"/>
      <c r="Z37" s="19"/>
    </row>
    <row r="38" spans="1:26" ht="12.75" customHeight="1" x14ac:dyDescent="0.25">
      <c r="A38" s="1" t="s">
        <v>160</v>
      </c>
      <c r="B38" s="130">
        <v>-12.168606</v>
      </c>
      <c r="C38" s="134"/>
      <c r="D38" s="130">
        <v>-22.303000000000001</v>
      </c>
      <c r="E38" s="134"/>
      <c r="F38" s="130">
        <v>-11.196183999999999</v>
      </c>
      <c r="G38" s="134"/>
      <c r="H38" s="130">
        <v>-6.2611880199999961</v>
      </c>
      <c r="I38" s="134"/>
      <c r="J38" s="130">
        <v>-8.2270000000000003</v>
      </c>
      <c r="K38" s="134"/>
      <c r="L38" s="130">
        <v>-3.0579999999999998</v>
      </c>
      <c r="M38" s="134"/>
      <c r="N38" s="130">
        <v>-1.4370000000000001</v>
      </c>
      <c r="O38" s="19"/>
      <c r="P38" s="19"/>
      <c r="Q38" s="19"/>
      <c r="R38" s="19"/>
      <c r="S38" s="19"/>
      <c r="T38" s="19"/>
      <c r="U38" s="19"/>
      <c r="V38" s="19"/>
      <c r="W38" s="19"/>
      <c r="X38" s="19"/>
      <c r="Y38" s="19"/>
      <c r="Z38" s="19"/>
    </row>
    <row r="39" spans="1:26" ht="12.75" customHeight="1" x14ac:dyDescent="0.25">
      <c r="A39" s="1" t="s">
        <v>161</v>
      </c>
      <c r="B39" s="131">
        <v>1.5658620000000001</v>
      </c>
      <c r="C39" s="134"/>
      <c r="D39" s="131">
        <v>0</v>
      </c>
      <c r="E39" s="134"/>
      <c r="F39" s="131">
        <v>0</v>
      </c>
      <c r="G39" s="134"/>
      <c r="H39" s="131">
        <v>0</v>
      </c>
      <c r="I39" s="134"/>
      <c r="J39" s="131">
        <v>0</v>
      </c>
      <c r="K39" s="134"/>
      <c r="L39" s="131">
        <v>0</v>
      </c>
      <c r="M39" s="134"/>
      <c r="N39" s="131">
        <v>0</v>
      </c>
      <c r="O39" s="19"/>
      <c r="P39" s="19"/>
      <c r="Q39" s="19"/>
      <c r="R39" s="19"/>
      <c r="S39" s="19"/>
      <c r="T39" s="19"/>
      <c r="U39" s="19"/>
      <c r="V39" s="19"/>
      <c r="W39" s="19"/>
      <c r="X39" s="19"/>
      <c r="Y39" s="19"/>
      <c r="Z39" s="19"/>
    </row>
    <row r="40" spans="1:26" ht="12.75" customHeight="1" x14ac:dyDescent="0.25">
      <c r="A40" s="1"/>
      <c r="B40" s="133"/>
      <c r="C40" s="134"/>
      <c r="D40" s="133"/>
      <c r="E40" s="134"/>
      <c r="F40" s="133"/>
      <c r="G40" s="134"/>
      <c r="H40" s="133"/>
      <c r="I40" s="134"/>
      <c r="J40" s="133"/>
      <c r="K40" s="134"/>
      <c r="L40" s="133"/>
      <c r="M40" s="134"/>
      <c r="N40" s="133"/>
      <c r="O40" s="19"/>
      <c r="P40" s="19"/>
      <c r="Q40" s="19"/>
      <c r="R40" s="19"/>
      <c r="S40" s="19"/>
      <c r="T40" s="19"/>
      <c r="U40" s="19"/>
      <c r="V40" s="19"/>
      <c r="W40" s="19"/>
      <c r="X40" s="19"/>
      <c r="Y40" s="19"/>
      <c r="Z40" s="19"/>
    </row>
    <row r="41" spans="1:26" ht="12.75" customHeight="1" x14ac:dyDescent="0.25">
      <c r="A41" s="66" t="s">
        <v>159</v>
      </c>
      <c r="B41" s="138" t="s">
        <v>162</v>
      </c>
      <c r="C41" s="134"/>
      <c r="D41" s="139">
        <v>15.986000000000001</v>
      </c>
      <c r="E41" s="134"/>
      <c r="F41" s="138">
        <v>28.67</v>
      </c>
      <c r="G41" s="134"/>
      <c r="H41" s="139">
        <v>37.968000000000004</v>
      </c>
      <c r="I41" s="134"/>
      <c r="J41" s="138">
        <v>31.454000000000001</v>
      </c>
      <c r="K41" s="134"/>
      <c r="L41" s="138">
        <v>28.271999999999998</v>
      </c>
      <c r="M41" s="134"/>
      <c r="N41" s="138">
        <v>26.632000000000001</v>
      </c>
      <c r="O41" s="19"/>
      <c r="P41" s="19"/>
      <c r="Q41" s="19"/>
      <c r="R41" s="19"/>
      <c r="S41" s="19"/>
      <c r="T41" s="19"/>
      <c r="U41" s="19"/>
      <c r="V41" s="19"/>
      <c r="W41" s="19"/>
      <c r="X41" s="19"/>
      <c r="Y41" s="19"/>
      <c r="Z41" s="19"/>
    </row>
    <row r="42" spans="1:26" ht="12.75" customHeight="1" x14ac:dyDescent="0.25">
      <c r="A42" s="1" t="s">
        <v>146</v>
      </c>
      <c r="B42" s="85" t="s">
        <v>162</v>
      </c>
      <c r="C42" s="134"/>
      <c r="D42" s="140">
        <v>-4.0960000000000001</v>
      </c>
      <c r="E42" s="134"/>
      <c r="F42" s="130">
        <v>-3.6560000000000001</v>
      </c>
      <c r="G42" s="134"/>
      <c r="H42" s="140">
        <v>-4.7859999999999996</v>
      </c>
      <c r="I42" s="134"/>
      <c r="J42" s="130">
        <v>-5.0549999999999997</v>
      </c>
      <c r="K42" s="134"/>
      <c r="L42" s="130">
        <v>-3.2919999999999998</v>
      </c>
      <c r="M42" s="134"/>
      <c r="N42" s="130">
        <v>-6.3040000000000003</v>
      </c>
      <c r="O42" s="19"/>
      <c r="P42" s="19"/>
      <c r="Q42" s="19"/>
      <c r="R42" s="19"/>
      <c r="S42" s="19"/>
      <c r="T42" s="19"/>
      <c r="U42" s="19"/>
      <c r="V42" s="19"/>
      <c r="W42" s="19"/>
      <c r="X42" s="19"/>
      <c r="Y42" s="19"/>
      <c r="Z42" s="19"/>
    </row>
    <row r="43" spans="1:26" ht="12.75" customHeight="1" x14ac:dyDescent="0.25">
      <c r="A43" s="1" t="s">
        <v>147</v>
      </c>
      <c r="B43" s="85" t="s">
        <v>162</v>
      </c>
      <c r="C43" s="134"/>
      <c r="D43" s="140">
        <v>-1.48</v>
      </c>
      <c r="E43" s="134"/>
      <c r="F43" s="130">
        <v>-2.0230000000000001</v>
      </c>
      <c r="G43" s="134"/>
      <c r="H43" s="140">
        <v>-2.2829999999999999</v>
      </c>
      <c r="I43" s="134"/>
      <c r="J43" s="130">
        <v>-2.327</v>
      </c>
      <c r="K43" s="134"/>
      <c r="L43" s="130">
        <v>-2.3370000000000002</v>
      </c>
      <c r="M43" s="134"/>
      <c r="N43" s="130">
        <v>-2.819</v>
      </c>
      <c r="O43" s="19"/>
      <c r="P43" s="19"/>
      <c r="Q43" s="19"/>
      <c r="R43" s="19"/>
      <c r="S43" s="19"/>
      <c r="T43" s="19"/>
      <c r="U43" s="19"/>
      <c r="V43" s="19"/>
      <c r="W43" s="19"/>
      <c r="X43" s="19"/>
      <c r="Y43" s="19"/>
      <c r="Z43" s="19"/>
    </row>
    <row r="44" spans="1:26" ht="12.75" customHeight="1" x14ac:dyDescent="0.25">
      <c r="A44" s="1" t="s">
        <v>148</v>
      </c>
      <c r="B44" s="85" t="s">
        <v>162</v>
      </c>
      <c r="C44" s="134"/>
      <c r="D44" s="140">
        <v>0.26700000000000002</v>
      </c>
      <c r="E44" s="134"/>
      <c r="F44" s="130">
        <v>0.622</v>
      </c>
      <c r="G44" s="134"/>
      <c r="H44" s="140">
        <v>0.52800000000000002</v>
      </c>
      <c r="I44" s="134"/>
      <c r="J44" s="130">
        <v>0.45</v>
      </c>
      <c r="K44" s="134"/>
      <c r="L44" s="130">
        <v>0.20599999999999999</v>
      </c>
      <c r="M44" s="134"/>
      <c r="N44" s="130">
        <v>7.4999999999999997E-2</v>
      </c>
      <c r="O44" s="19"/>
      <c r="P44" s="19"/>
      <c r="Q44" s="19"/>
      <c r="R44" s="19"/>
      <c r="S44" s="19"/>
      <c r="T44" s="19"/>
      <c r="U44" s="19"/>
      <c r="V44" s="19"/>
      <c r="W44" s="19"/>
      <c r="X44" s="19"/>
      <c r="Y44" s="19"/>
      <c r="Z44" s="19"/>
    </row>
    <row r="45" spans="1:26" ht="12.75" customHeight="1" x14ac:dyDescent="0.25">
      <c r="A45" s="1" t="s">
        <v>163</v>
      </c>
      <c r="B45" s="89" t="s">
        <v>162</v>
      </c>
      <c r="C45" s="134"/>
      <c r="D45" s="141">
        <v>2.8239999999999998</v>
      </c>
      <c r="E45" s="134"/>
      <c r="F45" s="131">
        <v>8.0549999999999997</v>
      </c>
      <c r="G45" s="134"/>
      <c r="H45" s="141">
        <v>-5.335</v>
      </c>
      <c r="I45" s="134"/>
      <c r="J45" s="131">
        <v>-2.7650000000000001</v>
      </c>
      <c r="K45" s="134"/>
      <c r="L45" s="131">
        <v>1.907</v>
      </c>
      <c r="M45" s="134"/>
      <c r="N45" s="131">
        <v>-1.915</v>
      </c>
      <c r="O45" s="19"/>
      <c r="P45" s="19"/>
      <c r="Q45" s="19"/>
      <c r="R45" s="19"/>
      <c r="S45" s="19"/>
      <c r="T45" s="19"/>
      <c r="U45" s="19"/>
      <c r="V45" s="19"/>
      <c r="W45" s="19"/>
      <c r="X45" s="19"/>
      <c r="Y45" s="19"/>
      <c r="Z45" s="19"/>
    </row>
    <row r="46" spans="1:26" ht="12" customHeight="1" x14ac:dyDescent="0.25">
      <c r="A46" s="66" t="s">
        <v>164</v>
      </c>
      <c r="B46" s="142" t="s">
        <v>162</v>
      </c>
      <c r="C46" s="134"/>
      <c r="D46" s="143">
        <v>13.5</v>
      </c>
      <c r="E46" s="134"/>
      <c r="F46" s="132">
        <v>31.667999999999999</v>
      </c>
      <c r="G46" s="134"/>
      <c r="H46" s="143">
        <v>26.091000000000001</v>
      </c>
      <c r="I46" s="134"/>
      <c r="J46" s="132">
        <v>21.757000000000001</v>
      </c>
      <c r="K46" s="134"/>
      <c r="L46" s="132">
        <v>24.756</v>
      </c>
      <c r="M46" s="134"/>
      <c r="N46" s="132">
        <v>15.669000000000004</v>
      </c>
      <c r="O46" s="19"/>
      <c r="P46" s="19"/>
      <c r="Q46" s="19"/>
      <c r="R46" s="19"/>
      <c r="S46" s="19"/>
      <c r="T46" s="19"/>
      <c r="U46" s="19"/>
      <c r="V46" s="19"/>
      <c r="W46" s="19"/>
      <c r="X46" s="19"/>
      <c r="Y46" s="19"/>
      <c r="Z46" s="19"/>
    </row>
    <row r="47" spans="1:26" ht="12" customHeight="1" x14ac:dyDescent="0.25">
      <c r="A47" s="66"/>
      <c r="B47" s="144"/>
      <c r="C47" s="134"/>
      <c r="D47" s="144"/>
      <c r="E47" s="134"/>
      <c r="F47" s="144"/>
      <c r="G47" s="134"/>
      <c r="H47" s="144"/>
      <c r="I47" s="134"/>
      <c r="J47" s="144"/>
      <c r="K47" s="134"/>
      <c r="L47" s="144"/>
      <c r="M47" s="134"/>
      <c r="N47" s="144"/>
      <c r="O47" s="19"/>
      <c r="P47" s="19"/>
      <c r="Q47" s="19"/>
      <c r="R47" s="19"/>
      <c r="S47" s="19"/>
      <c r="T47" s="19"/>
      <c r="U47" s="19"/>
      <c r="V47" s="19"/>
      <c r="W47" s="19"/>
      <c r="X47" s="19"/>
      <c r="Y47" s="19"/>
      <c r="Z47" s="19"/>
    </row>
    <row r="48" spans="1:26" ht="12.75" customHeight="1" x14ac:dyDescent="0.25">
      <c r="A48" s="66" t="s">
        <v>160</v>
      </c>
      <c r="B48" s="138">
        <v>-12.169</v>
      </c>
      <c r="C48" s="134"/>
      <c r="D48" s="138">
        <v>-22.303000000000001</v>
      </c>
      <c r="E48" s="134"/>
      <c r="F48" s="138">
        <v>-11.196</v>
      </c>
      <c r="G48" s="134"/>
      <c r="H48" s="138">
        <v>-6.2611880199999961</v>
      </c>
      <c r="I48" s="134"/>
      <c r="J48" s="138">
        <v>-8.2270000000000003</v>
      </c>
      <c r="K48" s="134"/>
      <c r="L48" s="138">
        <v>-3.0579999999999998</v>
      </c>
      <c r="M48" s="134"/>
      <c r="N48" s="138">
        <v>-1.4359999999999999</v>
      </c>
      <c r="O48" s="19"/>
      <c r="P48" s="19"/>
      <c r="Q48" s="19"/>
      <c r="R48" s="19"/>
      <c r="S48" s="19"/>
      <c r="T48" s="19"/>
      <c r="U48" s="19"/>
      <c r="V48" s="19"/>
      <c r="W48" s="19"/>
      <c r="X48" s="19"/>
      <c r="Y48" s="19"/>
      <c r="Z48" s="19"/>
    </row>
    <row r="49" spans="1:26" ht="12.75" customHeight="1" x14ac:dyDescent="0.25">
      <c r="A49" s="1" t="s">
        <v>146</v>
      </c>
      <c r="B49" s="85">
        <v>-0.84799999999999998</v>
      </c>
      <c r="C49" s="134"/>
      <c r="D49" s="130">
        <v>-12.956042999999999</v>
      </c>
      <c r="E49" s="134"/>
      <c r="F49" s="130">
        <v>-0.58650400000000003</v>
      </c>
      <c r="G49" s="134"/>
      <c r="H49" s="130">
        <v>-0.6795427599999998</v>
      </c>
      <c r="I49" s="134"/>
      <c r="J49" s="130">
        <v>-1.972</v>
      </c>
      <c r="K49" s="134"/>
      <c r="L49" s="130">
        <v>-1.5009999999999999</v>
      </c>
      <c r="M49" s="134"/>
      <c r="N49" s="130">
        <v>-1.4279999999999999</v>
      </c>
      <c r="O49" s="19"/>
      <c r="P49" s="19"/>
      <c r="Q49" s="19"/>
      <c r="R49" s="19"/>
      <c r="S49" s="19"/>
      <c r="T49" s="19"/>
      <c r="U49" s="19"/>
      <c r="V49" s="19"/>
      <c r="W49" s="19"/>
      <c r="X49" s="19"/>
      <c r="Y49" s="19"/>
      <c r="Z49" s="19"/>
    </row>
    <row r="50" spans="1:26" ht="12.75" customHeight="1" x14ac:dyDescent="0.25">
      <c r="A50" s="1" t="s">
        <v>147</v>
      </c>
      <c r="B50" s="85">
        <v>-0.32200000000000001</v>
      </c>
      <c r="C50" s="134"/>
      <c r="D50" s="130">
        <v>-1.4461740000000001</v>
      </c>
      <c r="E50" s="134"/>
      <c r="F50" s="130">
        <v>-1.661726</v>
      </c>
      <c r="G50" s="134"/>
      <c r="H50" s="130">
        <v>-1.4630000000000001</v>
      </c>
      <c r="I50" s="134"/>
      <c r="J50" s="130">
        <v>-1.768</v>
      </c>
      <c r="K50" s="134"/>
      <c r="L50" s="130">
        <v>-1.9610000000000001</v>
      </c>
      <c r="M50" s="134"/>
      <c r="N50" s="130">
        <v>-2.597</v>
      </c>
      <c r="O50" s="19"/>
      <c r="P50" s="19"/>
      <c r="Q50" s="19"/>
      <c r="R50" s="19"/>
      <c r="S50" s="19"/>
      <c r="T50" s="19"/>
      <c r="U50" s="19"/>
      <c r="V50" s="19"/>
      <c r="W50" s="19"/>
      <c r="X50" s="19"/>
      <c r="Y50" s="19"/>
      <c r="Z50" s="19"/>
    </row>
    <row r="51" spans="1:26" ht="12.75" customHeight="1" x14ac:dyDescent="0.25">
      <c r="A51" s="1" t="s">
        <v>148</v>
      </c>
      <c r="B51" s="85">
        <v>0.109</v>
      </c>
      <c r="C51" s="134"/>
      <c r="D51" s="130">
        <v>0.23391800000000001</v>
      </c>
      <c r="E51" s="134"/>
      <c r="F51" s="130">
        <v>0</v>
      </c>
      <c r="G51" s="134"/>
      <c r="H51" s="130">
        <v>0</v>
      </c>
      <c r="I51" s="134"/>
      <c r="J51" s="130">
        <v>0</v>
      </c>
      <c r="K51" s="134"/>
      <c r="L51" s="130">
        <v>0</v>
      </c>
      <c r="M51" s="134"/>
      <c r="N51" s="130">
        <v>0.02</v>
      </c>
      <c r="O51" s="19"/>
      <c r="P51" s="19"/>
      <c r="Q51" s="19"/>
      <c r="R51" s="19"/>
      <c r="S51" s="19"/>
      <c r="T51" s="19"/>
      <c r="U51" s="19"/>
      <c r="V51" s="19"/>
      <c r="W51" s="19"/>
      <c r="X51" s="19"/>
      <c r="Y51" s="19"/>
      <c r="Z51" s="19"/>
    </row>
    <row r="52" spans="1:26" ht="12.75" customHeight="1" x14ac:dyDescent="0.25">
      <c r="A52" s="1" t="s">
        <v>165</v>
      </c>
      <c r="B52" s="89">
        <v>0.38500000000000001</v>
      </c>
      <c r="C52" s="134"/>
      <c r="D52" s="131">
        <v>-3.5447009999999999</v>
      </c>
      <c r="E52" s="134"/>
      <c r="F52" s="131">
        <v>-0.89400000000000002</v>
      </c>
      <c r="G52" s="134"/>
      <c r="H52" s="131">
        <v>0.28321914384509439</v>
      </c>
      <c r="I52" s="134"/>
      <c r="J52" s="131">
        <v>7.5999999999999998E-2</v>
      </c>
      <c r="K52" s="134"/>
      <c r="L52" s="131">
        <v>0.89</v>
      </c>
      <c r="M52" s="134"/>
      <c r="N52" s="131">
        <v>0.81100000000000005</v>
      </c>
      <c r="O52" s="19"/>
      <c r="P52" s="19"/>
      <c r="Q52" s="19"/>
      <c r="R52" s="19"/>
      <c r="S52" s="19"/>
      <c r="T52" s="19"/>
      <c r="U52" s="19"/>
      <c r="V52" s="19"/>
      <c r="W52" s="19"/>
      <c r="X52" s="19"/>
      <c r="Y52" s="19"/>
      <c r="Z52" s="19"/>
    </row>
    <row r="53" spans="1:26" ht="12" customHeight="1" x14ac:dyDescent="0.25">
      <c r="A53" s="66" t="s">
        <v>166</v>
      </c>
      <c r="B53" s="132">
        <v>-12.846</v>
      </c>
      <c r="C53" s="134"/>
      <c r="D53" s="132">
        <v>-40.015999999999998</v>
      </c>
      <c r="E53" s="134"/>
      <c r="F53" s="132">
        <v>-14.33766</v>
      </c>
      <c r="G53" s="134"/>
      <c r="H53" s="132">
        <v>-8.1205116361549017</v>
      </c>
      <c r="I53" s="134"/>
      <c r="J53" s="132">
        <v>-11.891999999999999</v>
      </c>
      <c r="K53" s="134"/>
      <c r="L53" s="132">
        <v>-5.63</v>
      </c>
      <c r="M53" s="134"/>
      <c r="N53" s="132">
        <v>-4.63</v>
      </c>
      <c r="O53" s="19"/>
      <c r="P53" s="19"/>
      <c r="Q53" s="19"/>
      <c r="R53" s="19"/>
      <c r="S53" s="19"/>
      <c r="T53" s="19"/>
      <c r="U53" s="19"/>
      <c r="V53" s="19"/>
      <c r="W53" s="19"/>
      <c r="X53" s="19"/>
      <c r="Y53" s="19"/>
      <c r="Z53" s="19"/>
    </row>
    <row r="54" spans="1:26" ht="12" customHeight="1" x14ac:dyDescent="0.25">
      <c r="A54" s="3"/>
      <c r="B54" s="17"/>
      <c r="C54" s="3"/>
      <c r="D54" s="17"/>
      <c r="E54" s="3"/>
      <c r="F54" s="17"/>
      <c r="G54" s="3"/>
      <c r="H54" s="17"/>
      <c r="I54" s="3"/>
      <c r="J54" s="17"/>
      <c r="K54" s="3"/>
      <c r="L54" s="17"/>
      <c r="M54" s="3"/>
      <c r="N54" s="17"/>
      <c r="O54" s="19"/>
      <c r="P54" s="19"/>
      <c r="Q54" s="19"/>
      <c r="R54" s="19"/>
      <c r="S54" s="19"/>
      <c r="T54" s="19"/>
      <c r="U54" s="19"/>
      <c r="V54" s="19"/>
      <c r="W54" s="19"/>
      <c r="X54" s="19"/>
      <c r="Y54" s="19"/>
      <c r="Z54" s="19"/>
    </row>
    <row r="55" spans="1:26" ht="12" customHeight="1" x14ac:dyDescent="0.25">
      <c r="A55" s="167" t="s">
        <v>167</v>
      </c>
      <c r="B55" s="164"/>
      <c r="C55" s="164"/>
      <c r="D55" s="164"/>
      <c r="E55" s="164"/>
      <c r="F55" s="164"/>
      <c r="G55" s="18"/>
      <c r="H55" s="18"/>
      <c r="I55" s="18"/>
      <c r="J55" s="18"/>
      <c r="K55" s="18"/>
      <c r="L55" s="18"/>
      <c r="M55" s="18"/>
      <c r="N55" s="18"/>
      <c r="O55" s="19"/>
      <c r="P55" s="19"/>
      <c r="Q55" s="19"/>
      <c r="R55" s="19"/>
      <c r="S55" s="19"/>
      <c r="T55" s="19"/>
      <c r="U55" s="19"/>
      <c r="V55" s="19"/>
      <c r="W55" s="19"/>
      <c r="X55" s="19"/>
      <c r="Y55" s="19"/>
      <c r="Z55" s="19"/>
    </row>
    <row r="56" spans="1:26" ht="12" customHeight="1" x14ac:dyDescent="0.25">
      <c r="A56" s="167" t="s">
        <v>168</v>
      </c>
      <c r="B56" s="164"/>
      <c r="C56" s="164"/>
      <c r="D56" s="164"/>
      <c r="E56" s="164"/>
      <c r="F56" s="164"/>
      <c r="G56" s="18"/>
      <c r="H56" s="18"/>
      <c r="I56" s="18"/>
      <c r="J56" s="18"/>
      <c r="K56" s="18"/>
      <c r="L56" s="18"/>
      <c r="M56" s="18"/>
      <c r="N56" s="18"/>
      <c r="O56" s="19"/>
      <c r="P56" s="19"/>
      <c r="Q56" s="19"/>
      <c r="R56" s="19"/>
      <c r="S56" s="19"/>
      <c r="T56" s="19"/>
      <c r="U56" s="19"/>
      <c r="V56" s="19"/>
      <c r="W56" s="19"/>
      <c r="X56" s="19"/>
      <c r="Y56" s="19"/>
      <c r="Z56" s="19"/>
    </row>
    <row r="57" spans="1:26" ht="12" customHeight="1" x14ac:dyDescent="0.25">
      <c r="A57" s="174" t="s">
        <v>169</v>
      </c>
      <c r="B57" s="164"/>
      <c r="C57" s="164"/>
      <c r="D57" s="164"/>
      <c r="E57" s="164"/>
      <c r="F57" s="164"/>
      <c r="G57" s="18"/>
      <c r="H57" s="18"/>
      <c r="I57" s="18"/>
      <c r="J57" s="18"/>
      <c r="K57" s="18"/>
      <c r="L57" s="18"/>
      <c r="M57" s="18"/>
      <c r="N57" s="18"/>
      <c r="O57" s="19"/>
      <c r="P57" s="19"/>
      <c r="Q57" s="19"/>
      <c r="R57" s="19"/>
      <c r="S57" s="19"/>
      <c r="T57" s="19"/>
      <c r="U57" s="19"/>
      <c r="V57" s="19"/>
      <c r="W57" s="19"/>
      <c r="X57" s="19"/>
      <c r="Y57" s="19"/>
      <c r="Z57" s="19"/>
    </row>
    <row r="58" spans="1:26" ht="12" customHeight="1" x14ac:dyDescent="0.25">
      <c r="A58" s="3"/>
      <c r="B58" s="17"/>
      <c r="C58" s="3"/>
      <c r="D58" s="17"/>
      <c r="E58" s="3"/>
      <c r="F58" s="17"/>
      <c r="G58" s="3"/>
      <c r="H58" s="17"/>
      <c r="I58" s="3"/>
      <c r="J58" s="17"/>
      <c r="K58" s="3"/>
      <c r="L58" s="17"/>
      <c r="M58" s="3"/>
      <c r="N58" s="17"/>
      <c r="O58" s="19"/>
      <c r="P58" s="19"/>
      <c r="Q58" s="19"/>
      <c r="R58" s="19"/>
      <c r="S58" s="19"/>
      <c r="T58" s="19"/>
      <c r="U58" s="19"/>
      <c r="V58" s="19"/>
      <c r="W58" s="19"/>
      <c r="X58" s="19"/>
      <c r="Y58" s="19"/>
      <c r="Z58" s="19"/>
    </row>
    <row r="59" spans="1:26" ht="12.75" customHeight="1" x14ac:dyDescent="0.25">
      <c r="A59" s="166" t="s">
        <v>25</v>
      </c>
      <c r="B59" s="164"/>
      <c r="C59" s="164"/>
      <c r="D59" s="164"/>
      <c r="E59" s="164"/>
      <c r="F59" s="164"/>
      <c r="G59" s="18"/>
      <c r="H59" s="18"/>
      <c r="I59" s="18"/>
      <c r="J59" s="18"/>
      <c r="K59" s="18"/>
      <c r="L59" s="18"/>
      <c r="M59" s="18"/>
      <c r="N59" s="18"/>
      <c r="O59" s="19"/>
      <c r="P59" s="19"/>
      <c r="Q59" s="19"/>
      <c r="R59" s="19"/>
      <c r="S59" s="19"/>
      <c r="T59" s="19"/>
      <c r="U59" s="19"/>
      <c r="V59" s="19"/>
      <c r="W59" s="19"/>
      <c r="X59" s="19"/>
      <c r="Y59" s="19"/>
      <c r="Z59" s="19"/>
    </row>
    <row r="60" spans="1:26" ht="16.5" customHeight="1" x14ac:dyDescent="0.25">
      <c r="A60" s="3"/>
      <c r="B60" s="3"/>
      <c r="C60" s="3"/>
      <c r="D60" s="3"/>
      <c r="E60" s="3"/>
      <c r="F60" s="3"/>
      <c r="G60" s="3"/>
      <c r="H60" s="3"/>
      <c r="I60" s="3"/>
      <c r="J60" s="3"/>
      <c r="K60" s="3"/>
      <c r="L60" s="3"/>
      <c r="M60" s="3"/>
      <c r="N60" s="3"/>
      <c r="O60" s="19"/>
      <c r="P60" s="19"/>
      <c r="Q60" s="19"/>
      <c r="R60" s="19"/>
      <c r="S60" s="19"/>
      <c r="T60" s="19"/>
      <c r="U60" s="19"/>
      <c r="V60" s="19"/>
      <c r="W60" s="19"/>
      <c r="X60" s="19"/>
      <c r="Y60" s="19"/>
      <c r="Z60" s="19"/>
    </row>
    <row r="61" spans="1:26" ht="16.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6.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6.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6.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6.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6.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6.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6.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6.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6.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6.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6.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6.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6.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6.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6.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6.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6.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6.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6.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6.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6.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6.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6.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6.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6.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6.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6.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6.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6.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6.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6.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6.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6.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6.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6.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6.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6.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6.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6.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6.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6.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6.5"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6.5"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6.5"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6.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6.5"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6.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6.5"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6.5"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6.5"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6.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6.5"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6.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6.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6.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6.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6.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6.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6.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6.5"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6.5"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6.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6.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6.5"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6.5"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6.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6.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6.5"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6.5"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6.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6.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6.5"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6">
    <mergeCell ref="A59:F59"/>
    <mergeCell ref="A1:A3"/>
    <mergeCell ref="A4:A5"/>
    <mergeCell ref="A55:F55"/>
    <mergeCell ref="A56:F56"/>
    <mergeCell ref="A57:F57"/>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Z1000"/>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ColWidth="12.6328125" defaultRowHeight="15" customHeight="1" x14ac:dyDescent="0.25"/>
  <cols>
    <col min="1" max="1" width="94.90625" customWidth="1"/>
    <col min="2" max="2" width="9.26953125" customWidth="1"/>
    <col min="3" max="3" width="2.453125" customWidth="1"/>
    <col min="4" max="4" width="9.26953125" customWidth="1"/>
    <col min="5" max="5" width="2.453125" customWidth="1"/>
    <col min="6" max="6" width="9.26953125" customWidth="1"/>
    <col min="7" max="7" width="2.453125" customWidth="1"/>
    <col min="8" max="8" width="9.26953125" customWidth="1"/>
    <col min="9" max="9" width="2.453125" customWidth="1"/>
    <col min="10" max="10" width="9.26953125" customWidth="1"/>
    <col min="11" max="11" width="2.453125" customWidth="1"/>
    <col min="12" max="12" width="9.26953125" customWidth="1"/>
    <col min="13" max="13" width="2.453125" customWidth="1"/>
    <col min="14" max="14" width="9.26953125" customWidth="1"/>
    <col min="15" max="15" width="2.453125" customWidth="1"/>
    <col min="16" max="16" width="9.26953125" customWidth="1"/>
    <col min="17" max="17" width="2.453125" customWidth="1"/>
    <col min="18" max="18" width="9.26953125" customWidth="1"/>
    <col min="19" max="26" width="13.08984375" customWidth="1"/>
  </cols>
  <sheetData>
    <row r="1" spans="1:26" ht="16.5" customHeight="1" x14ac:dyDescent="0.25">
      <c r="A1" s="168" t="s">
        <v>170</v>
      </c>
      <c r="B1" s="19"/>
      <c r="C1" s="19"/>
      <c r="D1" s="19"/>
      <c r="E1" s="19"/>
      <c r="F1" s="19"/>
      <c r="G1" s="19"/>
      <c r="H1" s="19"/>
      <c r="I1" s="19"/>
      <c r="J1" s="19"/>
      <c r="K1" s="19"/>
      <c r="L1" s="19"/>
      <c r="M1" s="19"/>
      <c r="N1" s="19"/>
      <c r="O1" s="19"/>
      <c r="P1" s="19"/>
      <c r="Q1" s="19"/>
      <c r="R1" s="19"/>
      <c r="S1" s="19"/>
      <c r="T1" s="19"/>
      <c r="U1" s="19"/>
      <c r="V1" s="19"/>
      <c r="W1" s="19"/>
      <c r="X1" s="19"/>
      <c r="Y1" s="19"/>
      <c r="Z1" s="19"/>
    </row>
    <row r="2" spans="1:26" ht="16.5" customHeight="1" x14ac:dyDescent="0.25">
      <c r="A2" s="164"/>
      <c r="B2" s="19"/>
      <c r="C2" s="19"/>
      <c r="D2" s="19"/>
      <c r="E2" s="19"/>
      <c r="F2" s="19"/>
      <c r="G2" s="19"/>
      <c r="H2" s="19"/>
      <c r="I2" s="19"/>
      <c r="J2" s="19"/>
      <c r="K2" s="19"/>
      <c r="L2" s="19"/>
      <c r="M2" s="19"/>
      <c r="N2" s="19"/>
      <c r="O2" s="19"/>
      <c r="P2" s="19"/>
      <c r="Q2" s="19"/>
      <c r="R2" s="19"/>
      <c r="S2" s="19"/>
      <c r="T2" s="19"/>
      <c r="U2" s="19"/>
      <c r="V2" s="19"/>
      <c r="W2" s="19"/>
      <c r="X2" s="19"/>
      <c r="Y2" s="19"/>
      <c r="Z2" s="19"/>
    </row>
    <row r="3" spans="1:26" ht="16.5" customHeight="1" x14ac:dyDescent="0.25">
      <c r="A3" s="164"/>
      <c r="B3" s="19"/>
      <c r="C3" s="19"/>
      <c r="D3" s="19"/>
      <c r="E3" s="19"/>
      <c r="F3" s="19"/>
      <c r="G3" s="19"/>
      <c r="H3" s="19"/>
      <c r="I3" s="19"/>
      <c r="J3" s="19"/>
      <c r="K3" s="19"/>
      <c r="L3" s="19"/>
      <c r="M3" s="19"/>
      <c r="N3" s="19"/>
      <c r="O3" s="19"/>
      <c r="P3" s="19"/>
      <c r="Q3" s="19"/>
      <c r="R3" s="19"/>
      <c r="S3" s="19"/>
      <c r="T3" s="19"/>
      <c r="U3" s="19"/>
      <c r="V3" s="19"/>
      <c r="W3" s="19"/>
      <c r="X3" s="19"/>
      <c r="Y3" s="19"/>
      <c r="Z3" s="19"/>
    </row>
    <row r="4" spans="1:26" ht="16.5" customHeight="1" x14ac:dyDescent="0.25">
      <c r="A4" s="163" t="s">
        <v>171</v>
      </c>
      <c r="B4" s="3"/>
      <c r="C4" s="3"/>
      <c r="D4" s="3"/>
      <c r="E4" s="3"/>
      <c r="F4" s="3"/>
      <c r="G4" s="3"/>
      <c r="H4" s="3"/>
      <c r="I4" s="3"/>
      <c r="J4" s="3"/>
      <c r="K4" s="3"/>
      <c r="L4" s="3"/>
      <c r="M4" s="3"/>
      <c r="N4" s="3"/>
      <c r="O4" s="3"/>
      <c r="P4" s="3"/>
      <c r="Q4" s="3"/>
      <c r="R4" s="3"/>
      <c r="S4" s="19"/>
      <c r="T4" s="19"/>
      <c r="U4" s="19"/>
      <c r="V4" s="19"/>
      <c r="W4" s="19"/>
      <c r="X4" s="19"/>
      <c r="Y4" s="19"/>
      <c r="Z4" s="19"/>
    </row>
    <row r="5" spans="1:26" ht="16.5" customHeight="1" x14ac:dyDescent="0.25">
      <c r="A5" s="164"/>
      <c r="B5" s="3"/>
      <c r="C5" s="3"/>
      <c r="D5" s="3"/>
      <c r="E5" s="3"/>
      <c r="F5" s="3"/>
      <c r="G5" s="3"/>
      <c r="H5" s="3"/>
      <c r="I5" s="3"/>
      <c r="J5" s="3"/>
      <c r="K5" s="3"/>
      <c r="L5" s="3"/>
      <c r="M5" s="3"/>
      <c r="N5" s="3"/>
      <c r="O5" s="3"/>
      <c r="P5" s="3"/>
      <c r="Q5" s="3"/>
      <c r="R5" s="3"/>
      <c r="S5" s="19"/>
      <c r="T5" s="19"/>
      <c r="U5" s="19"/>
      <c r="V5" s="19"/>
      <c r="W5" s="19"/>
      <c r="X5" s="19"/>
      <c r="Y5" s="19"/>
      <c r="Z5" s="19"/>
    </row>
    <row r="6" spans="1:26" ht="12" customHeight="1" x14ac:dyDescent="0.25">
      <c r="A6" s="3"/>
      <c r="B6" s="20" t="s">
        <v>172</v>
      </c>
      <c r="C6" s="17"/>
      <c r="D6" s="20" t="s">
        <v>8</v>
      </c>
      <c r="E6" s="18"/>
      <c r="F6" s="83" t="s">
        <v>9</v>
      </c>
      <c r="G6" s="5"/>
      <c r="H6" s="83" t="s">
        <v>10</v>
      </c>
      <c r="I6" s="17"/>
      <c r="J6" s="20" t="s">
        <v>11</v>
      </c>
      <c r="K6" s="17"/>
      <c r="L6" s="20" t="s">
        <v>12</v>
      </c>
      <c r="M6" s="17"/>
      <c r="N6" s="20" t="s">
        <v>14</v>
      </c>
      <c r="O6" s="17"/>
      <c r="P6" s="20" t="s">
        <v>15</v>
      </c>
      <c r="Q6" s="17"/>
      <c r="R6" s="20" t="s">
        <v>16</v>
      </c>
      <c r="S6" s="19"/>
      <c r="T6" s="19"/>
      <c r="U6" s="19"/>
      <c r="V6" s="19"/>
      <c r="W6" s="19"/>
      <c r="X6" s="19"/>
      <c r="Y6" s="19"/>
      <c r="Z6" s="19"/>
    </row>
    <row r="7" spans="1:26" ht="12" customHeight="1" x14ac:dyDescent="0.25">
      <c r="A7" s="19"/>
      <c r="B7" s="23" t="s">
        <v>17</v>
      </c>
      <c r="C7" s="17"/>
      <c r="D7" s="23" t="s">
        <v>17</v>
      </c>
      <c r="E7" s="58"/>
      <c r="F7" s="83" t="s">
        <v>17</v>
      </c>
      <c r="G7" s="5"/>
      <c r="H7" s="83" t="s">
        <v>17</v>
      </c>
      <c r="I7" s="6"/>
      <c r="J7" s="23" t="s">
        <v>17</v>
      </c>
      <c r="K7" s="17"/>
      <c r="L7" s="23" t="s">
        <v>17</v>
      </c>
      <c r="M7" s="17"/>
      <c r="N7" s="23" t="s">
        <v>17</v>
      </c>
      <c r="O7" s="17"/>
      <c r="P7" s="23" t="s">
        <v>17</v>
      </c>
      <c r="Q7" s="17"/>
      <c r="R7" s="23" t="s">
        <v>17</v>
      </c>
      <c r="S7" s="19"/>
      <c r="T7" s="19"/>
      <c r="U7" s="19"/>
      <c r="V7" s="19"/>
      <c r="W7" s="19"/>
      <c r="X7" s="19"/>
      <c r="Y7" s="19"/>
      <c r="Z7" s="19"/>
    </row>
    <row r="8" spans="1:26" ht="12" customHeight="1" x14ac:dyDescent="0.25">
      <c r="A8" s="1" t="s">
        <v>173</v>
      </c>
      <c r="B8" s="145" t="s">
        <v>174</v>
      </c>
      <c r="C8" s="17"/>
      <c r="D8" s="145" t="s">
        <v>175</v>
      </c>
      <c r="E8" s="17"/>
      <c r="F8" s="146" t="s">
        <v>176</v>
      </c>
      <c r="G8" s="17"/>
      <c r="H8" s="146" t="s">
        <v>177</v>
      </c>
      <c r="I8" s="17"/>
      <c r="J8" s="145" t="s">
        <v>178</v>
      </c>
      <c r="K8" s="17"/>
      <c r="L8" s="145" t="s">
        <v>179</v>
      </c>
      <c r="M8" s="17"/>
      <c r="N8" s="145" t="s">
        <v>180</v>
      </c>
      <c r="O8" s="17"/>
      <c r="P8" s="145" t="s">
        <v>181</v>
      </c>
      <c r="Q8" s="17"/>
      <c r="R8" s="145" t="s">
        <v>182</v>
      </c>
      <c r="S8" s="19"/>
      <c r="T8" s="19"/>
      <c r="U8" s="19"/>
      <c r="V8" s="19"/>
      <c r="W8" s="19"/>
      <c r="X8" s="19"/>
      <c r="Y8" s="19"/>
      <c r="Z8" s="19"/>
    </row>
    <row r="9" spans="1:26" ht="12" customHeight="1" x14ac:dyDescent="0.25">
      <c r="A9" s="1" t="s">
        <v>183</v>
      </c>
      <c r="B9" s="147">
        <f>B44</f>
        <v>385</v>
      </c>
      <c r="C9" s="17"/>
      <c r="D9" s="147">
        <f>D44</f>
        <v>351</v>
      </c>
      <c r="E9" s="17"/>
      <c r="F9" s="147">
        <f>F44</f>
        <v>340</v>
      </c>
      <c r="G9" s="17"/>
      <c r="H9" s="147">
        <f>H44</f>
        <v>340</v>
      </c>
      <c r="I9" s="17"/>
      <c r="J9" s="147">
        <f>J37</f>
        <v>430</v>
      </c>
      <c r="K9" s="17"/>
      <c r="L9" s="147">
        <f>L37</f>
        <v>485</v>
      </c>
      <c r="M9" s="17"/>
      <c r="N9" s="147">
        <v>393</v>
      </c>
      <c r="O9" s="17"/>
      <c r="P9" s="147">
        <v>451</v>
      </c>
      <c r="Q9" s="17"/>
      <c r="R9" s="147">
        <v>479</v>
      </c>
      <c r="S9" s="19"/>
      <c r="T9" s="19"/>
      <c r="U9" s="19"/>
      <c r="V9" s="19"/>
      <c r="W9" s="19"/>
      <c r="X9" s="19"/>
      <c r="Y9" s="19"/>
      <c r="Z9" s="19"/>
    </row>
    <row r="10" spans="1:26" ht="12" customHeight="1" x14ac:dyDescent="0.25">
      <c r="A10" s="1" t="s">
        <v>184</v>
      </c>
      <c r="B10" s="148">
        <f>B46</f>
        <v>385</v>
      </c>
      <c r="C10" s="17"/>
      <c r="D10" s="148">
        <f>D46</f>
        <v>271</v>
      </c>
      <c r="E10" s="17"/>
      <c r="F10" s="148">
        <f>F46</f>
        <v>290</v>
      </c>
      <c r="G10" s="17"/>
      <c r="H10" s="148">
        <f>H46</f>
        <v>300</v>
      </c>
      <c r="I10" s="17"/>
      <c r="J10" s="148">
        <f>J35</f>
        <v>400</v>
      </c>
      <c r="K10" s="17"/>
      <c r="L10" s="148">
        <f>L35</f>
        <v>455</v>
      </c>
      <c r="M10" s="17"/>
      <c r="N10" s="148">
        <v>363</v>
      </c>
      <c r="O10" s="17"/>
      <c r="P10" s="148">
        <v>421</v>
      </c>
      <c r="Q10" s="17"/>
      <c r="R10" s="148">
        <v>449</v>
      </c>
      <c r="S10" s="19"/>
      <c r="T10" s="19"/>
      <c r="U10" s="19"/>
      <c r="V10" s="19"/>
      <c r="W10" s="19"/>
      <c r="X10" s="19"/>
      <c r="Y10" s="19"/>
      <c r="Z10" s="19"/>
    </row>
    <row r="11" spans="1:26" ht="4.5" customHeight="1" x14ac:dyDescent="0.25">
      <c r="A11" s="1"/>
      <c r="B11" s="149"/>
      <c r="C11" s="17"/>
      <c r="D11" s="149"/>
      <c r="E11" s="17"/>
      <c r="F11" s="149"/>
      <c r="G11" s="17"/>
      <c r="H11" s="149"/>
      <c r="I11" s="17"/>
      <c r="J11" s="149"/>
      <c r="K11" s="17"/>
      <c r="L11" s="149"/>
      <c r="M11" s="17"/>
      <c r="N11" s="149"/>
      <c r="O11" s="17"/>
      <c r="P11" s="149"/>
      <c r="Q11" s="17"/>
      <c r="R11" s="149"/>
      <c r="S11" s="19"/>
      <c r="T11" s="19"/>
      <c r="U11" s="19"/>
      <c r="V11" s="19"/>
      <c r="W11" s="19"/>
      <c r="X11" s="19"/>
      <c r="Y11" s="19"/>
      <c r="Z11" s="19"/>
    </row>
    <row r="12" spans="1:26" ht="12" customHeight="1" x14ac:dyDescent="0.25">
      <c r="A12" s="66" t="s">
        <v>185</v>
      </c>
      <c r="B12" s="19"/>
      <c r="C12" s="17"/>
      <c r="D12" s="19"/>
      <c r="E12" s="17"/>
      <c r="F12" s="149"/>
      <c r="G12" s="17"/>
      <c r="H12" s="149"/>
      <c r="I12" s="17"/>
      <c r="J12" s="149"/>
      <c r="K12" s="17"/>
      <c r="L12" s="149"/>
      <c r="M12" s="17"/>
      <c r="N12" s="149"/>
      <c r="O12" s="17"/>
      <c r="P12" s="149"/>
      <c r="Q12" s="17"/>
      <c r="R12" s="149"/>
      <c r="S12" s="19"/>
      <c r="T12" s="19"/>
      <c r="U12" s="19"/>
      <c r="V12" s="19"/>
      <c r="W12" s="19"/>
      <c r="X12" s="19"/>
      <c r="Y12" s="19"/>
      <c r="Z12" s="19"/>
    </row>
    <row r="13" spans="1:26" ht="12.75" customHeight="1" x14ac:dyDescent="0.25">
      <c r="A13" s="66" t="s">
        <v>63</v>
      </c>
      <c r="B13" s="51">
        <v>144</v>
      </c>
      <c r="C13" s="17"/>
      <c r="D13" s="51">
        <v>152</v>
      </c>
      <c r="E13" s="18"/>
      <c r="F13" s="51">
        <v>45</v>
      </c>
      <c r="G13" s="17"/>
      <c r="H13" s="51">
        <v>139</v>
      </c>
      <c r="I13" s="17"/>
      <c r="J13" s="51">
        <v>212</v>
      </c>
      <c r="K13" s="17"/>
      <c r="L13" s="51">
        <v>293</v>
      </c>
      <c r="M13" s="17"/>
      <c r="N13" s="51">
        <v>100</v>
      </c>
      <c r="O13" s="17"/>
      <c r="P13" s="51">
        <v>19</v>
      </c>
      <c r="Q13" s="17"/>
      <c r="R13" s="51">
        <v>261</v>
      </c>
      <c r="S13" s="19"/>
      <c r="T13" s="19"/>
      <c r="U13" s="19"/>
      <c r="V13" s="19"/>
      <c r="W13" s="19"/>
      <c r="X13" s="19"/>
      <c r="Y13" s="19"/>
      <c r="Z13" s="19"/>
    </row>
    <row r="14" spans="1:26" ht="12.75" customHeight="1" x14ac:dyDescent="0.25">
      <c r="A14" s="1" t="s">
        <v>186</v>
      </c>
      <c r="B14" s="81" t="s">
        <v>162</v>
      </c>
      <c r="C14" s="17"/>
      <c r="D14" s="81">
        <v>31</v>
      </c>
      <c r="E14" s="18"/>
      <c r="F14" s="81">
        <v>38</v>
      </c>
      <c r="G14" s="17"/>
      <c r="H14" s="81">
        <v>49</v>
      </c>
      <c r="I14" s="17"/>
      <c r="J14" s="74">
        <v>57</v>
      </c>
      <c r="K14" s="17"/>
      <c r="L14" s="74">
        <v>67</v>
      </c>
      <c r="M14" s="17"/>
      <c r="N14" s="74">
        <v>98</v>
      </c>
      <c r="O14" s="17"/>
      <c r="P14" s="74">
        <v>102</v>
      </c>
      <c r="Q14" s="17"/>
      <c r="R14" s="74">
        <v>118</v>
      </c>
      <c r="S14" s="19"/>
      <c r="T14" s="19"/>
      <c r="U14" s="19"/>
      <c r="V14" s="19"/>
      <c r="W14" s="19"/>
      <c r="X14" s="19"/>
      <c r="Y14" s="19"/>
      <c r="Z14" s="19"/>
    </row>
    <row r="15" spans="1:26" ht="12.75" customHeight="1" x14ac:dyDescent="0.25">
      <c r="A15" s="66" t="s">
        <v>150</v>
      </c>
      <c r="B15" s="150" t="s">
        <v>162</v>
      </c>
      <c r="C15" s="17"/>
      <c r="D15" s="151">
        <f>SUM(D13:D14)</f>
        <v>183</v>
      </c>
      <c r="E15" s="18"/>
      <c r="F15" s="51">
        <f>SUM(F13:F14)</f>
        <v>83</v>
      </c>
      <c r="G15" s="17"/>
      <c r="H15" s="51">
        <v>189</v>
      </c>
      <c r="I15" s="17"/>
      <c r="J15" s="51">
        <f>SUM(J13:J14)</f>
        <v>269</v>
      </c>
      <c r="K15" s="17"/>
      <c r="L15" s="51">
        <f>SUM(L13:L14)</f>
        <v>360</v>
      </c>
      <c r="M15" s="17"/>
      <c r="N15" s="51">
        <v>198</v>
      </c>
      <c r="O15" s="17"/>
      <c r="P15" s="51">
        <v>121</v>
      </c>
      <c r="Q15" s="17"/>
      <c r="R15" s="51">
        <v>379</v>
      </c>
      <c r="S15" s="19"/>
      <c r="T15" s="19"/>
      <c r="U15" s="19"/>
      <c r="V15" s="19"/>
      <c r="W15" s="19"/>
      <c r="X15" s="19"/>
      <c r="Y15" s="19"/>
      <c r="Z15" s="19"/>
    </row>
    <row r="16" spans="1:26" ht="12" customHeight="1" x14ac:dyDescent="0.25">
      <c r="A16" s="1" t="s">
        <v>187</v>
      </c>
      <c r="B16" s="74">
        <v>0</v>
      </c>
      <c r="C16" s="19"/>
      <c r="D16" s="74">
        <v>0</v>
      </c>
      <c r="E16" s="17"/>
      <c r="F16" s="74">
        <v>0</v>
      </c>
      <c r="G16" s="19"/>
      <c r="H16" s="74">
        <v>0</v>
      </c>
      <c r="I16" s="17"/>
      <c r="J16" s="74">
        <v>-1</v>
      </c>
      <c r="K16" s="17"/>
      <c r="L16" s="74">
        <v>-2</v>
      </c>
      <c r="M16" s="17"/>
      <c r="N16" s="74">
        <v>-8</v>
      </c>
      <c r="O16" s="17"/>
      <c r="P16" s="74">
        <v>-1</v>
      </c>
      <c r="Q16" s="17"/>
      <c r="R16" s="74">
        <v>0</v>
      </c>
      <c r="S16" s="19"/>
      <c r="T16" s="19"/>
      <c r="U16" s="19"/>
      <c r="V16" s="19"/>
      <c r="W16" s="19"/>
      <c r="X16" s="19"/>
      <c r="Y16" s="19"/>
      <c r="Z16" s="19"/>
    </row>
    <row r="17" spans="1:26" ht="12" customHeight="1" x14ac:dyDescent="0.25">
      <c r="A17" s="1" t="s">
        <v>188</v>
      </c>
      <c r="B17" s="74">
        <v>0</v>
      </c>
      <c r="C17" s="19"/>
      <c r="D17" s="74">
        <v>0</v>
      </c>
      <c r="E17" s="17"/>
      <c r="F17" s="74">
        <v>0</v>
      </c>
      <c r="G17" s="19"/>
      <c r="H17" s="74">
        <v>0</v>
      </c>
      <c r="I17" s="17"/>
      <c r="J17" s="74">
        <v>-17</v>
      </c>
      <c r="K17" s="17"/>
      <c r="L17" s="74">
        <v>-7</v>
      </c>
      <c r="M17" s="17"/>
      <c r="N17" s="74">
        <v>-19</v>
      </c>
      <c r="O17" s="17"/>
      <c r="P17" s="74">
        <v>54</v>
      </c>
      <c r="Q17" s="17"/>
      <c r="R17" s="74">
        <v>-47</v>
      </c>
      <c r="S17" s="19"/>
      <c r="T17" s="19"/>
      <c r="U17" s="19"/>
      <c r="V17" s="19"/>
      <c r="W17" s="19"/>
      <c r="X17" s="19"/>
      <c r="Y17" s="19"/>
      <c r="Z17" s="19"/>
    </row>
    <row r="18" spans="1:26" ht="12" customHeight="1" x14ac:dyDescent="0.25">
      <c r="A18" s="1" t="s">
        <v>189</v>
      </c>
      <c r="B18" s="74">
        <v>0</v>
      </c>
      <c r="C18" s="19"/>
      <c r="D18" s="74">
        <v>0</v>
      </c>
      <c r="E18" s="18"/>
      <c r="F18" s="74">
        <v>9</v>
      </c>
      <c r="G18" s="17"/>
      <c r="H18" s="74">
        <v>-8</v>
      </c>
      <c r="I18" s="17"/>
      <c r="J18" s="74">
        <v>0</v>
      </c>
      <c r="K18" s="17"/>
      <c r="L18" s="74">
        <v>0</v>
      </c>
      <c r="M18" s="17"/>
      <c r="N18" s="74">
        <v>0</v>
      </c>
      <c r="O18" s="17"/>
      <c r="P18" s="74">
        <v>0</v>
      </c>
      <c r="Q18" s="17"/>
      <c r="R18" s="74">
        <v>-1</v>
      </c>
      <c r="S18" s="19"/>
      <c r="T18" s="19"/>
      <c r="U18" s="19"/>
      <c r="V18" s="19"/>
      <c r="W18" s="19"/>
      <c r="X18" s="19"/>
      <c r="Y18" s="19"/>
      <c r="Z18" s="19"/>
    </row>
    <row r="19" spans="1:26" ht="12" customHeight="1" x14ac:dyDescent="0.25">
      <c r="A19" s="1" t="s">
        <v>190</v>
      </c>
      <c r="B19" s="74">
        <v>-14</v>
      </c>
      <c r="C19" s="17"/>
      <c r="D19" s="74">
        <v>-20</v>
      </c>
      <c r="E19" s="18"/>
      <c r="F19" s="74">
        <v>30</v>
      </c>
      <c r="G19" s="17"/>
      <c r="H19" s="74">
        <v>0</v>
      </c>
      <c r="I19" s="17"/>
      <c r="J19" s="74">
        <v>0</v>
      </c>
      <c r="K19" s="17"/>
      <c r="L19" s="74">
        <v>0</v>
      </c>
      <c r="M19" s="17"/>
      <c r="N19" s="74">
        <v>0</v>
      </c>
      <c r="O19" s="17"/>
      <c r="P19" s="74">
        <v>0</v>
      </c>
      <c r="Q19" s="17"/>
      <c r="R19" s="74">
        <v>0</v>
      </c>
      <c r="S19" s="19"/>
      <c r="T19" s="19"/>
      <c r="U19" s="19"/>
      <c r="V19" s="19"/>
      <c r="W19" s="19"/>
      <c r="X19" s="19"/>
      <c r="Y19" s="19"/>
      <c r="Z19" s="19"/>
    </row>
    <row r="20" spans="1:26" ht="12" customHeight="1" x14ac:dyDescent="0.25">
      <c r="A20" s="1" t="s">
        <v>191</v>
      </c>
      <c r="B20" s="74">
        <v>0</v>
      </c>
      <c r="C20" s="19"/>
      <c r="D20" s="74">
        <v>0</v>
      </c>
      <c r="E20" s="17"/>
      <c r="F20" s="74">
        <v>0</v>
      </c>
      <c r="G20" s="19"/>
      <c r="H20" s="74">
        <v>0</v>
      </c>
      <c r="I20" s="17"/>
      <c r="J20" s="74">
        <v>0</v>
      </c>
      <c r="K20" s="17"/>
      <c r="L20" s="74">
        <v>-20</v>
      </c>
      <c r="M20" s="17"/>
      <c r="N20" s="74">
        <v>0</v>
      </c>
      <c r="O20" s="17"/>
      <c r="P20" s="74">
        <v>0</v>
      </c>
      <c r="Q20" s="17"/>
      <c r="R20" s="74">
        <v>0</v>
      </c>
      <c r="S20" s="19"/>
      <c r="T20" s="19"/>
      <c r="U20" s="19"/>
      <c r="V20" s="19"/>
      <c r="W20" s="19"/>
      <c r="X20" s="19"/>
      <c r="Y20" s="19"/>
      <c r="Z20" s="19"/>
    </row>
    <row r="21" spans="1:26" ht="12" customHeight="1" x14ac:dyDescent="0.25">
      <c r="A21" s="1" t="s">
        <v>192</v>
      </c>
      <c r="B21" s="74">
        <v>0</v>
      </c>
      <c r="C21" s="19"/>
      <c r="D21" s="74">
        <v>0</v>
      </c>
      <c r="E21" s="17"/>
      <c r="F21" s="74">
        <v>0</v>
      </c>
      <c r="G21" s="19"/>
      <c r="H21" s="74">
        <v>0</v>
      </c>
      <c r="I21" s="17"/>
      <c r="J21" s="74">
        <v>0</v>
      </c>
      <c r="K21" s="17"/>
      <c r="L21" s="74">
        <v>0</v>
      </c>
      <c r="M21" s="17"/>
      <c r="N21" s="74">
        <v>17</v>
      </c>
      <c r="O21" s="17"/>
      <c r="P21" s="74">
        <v>0</v>
      </c>
      <c r="Q21" s="17"/>
      <c r="R21" s="74">
        <v>0</v>
      </c>
      <c r="S21" s="19"/>
      <c r="T21" s="19"/>
      <c r="U21" s="19"/>
      <c r="V21" s="19"/>
      <c r="W21" s="19"/>
      <c r="X21" s="19"/>
      <c r="Y21" s="19"/>
      <c r="Z21" s="19"/>
    </row>
    <row r="22" spans="1:26" ht="12" customHeight="1" x14ac:dyDescent="0.25">
      <c r="A22" s="1" t="s">
        <v>193</v>
      </c>
      <c r="B22" s="74">
        <v>0</v>
      </c>
      <c r="C22" s="19"/>
      <c r="D22" s="74">
        <v>0</v>
      </c>
      <c r="E22" s="18"/>
      <c r="F22" s="74">
        <v>0</v>
      </c>
      <c r="G22" s="17"/>
      <c r="H22" s="74">
        <v>31</v>
      </c>
      <c r="I22" s="17"/>
      <c r="J22" s="152">
        <v>6</v>
      </c>
      <c r="K22" s="17"/>
      <c r="L22" s="152">
        <v>5</v>
      </c>
      <c r="M22" s="17"/>
      <c r="N22" s="152">
        <v>14</v>
      </c>
      <c r="O22" s="17"/>
      <c r="P22" s="74">
        <v>0</v>
      </c>
      <c r="Q22" s="17"/>
      <c r="R22" s="74">
        <v>0</v>
      </c>
      <c r="S22" s="19"/>
      <c r="T22" s="19"/>
      <c r="U22" s="19"/>
      <c r="V22" s="19"/>
      <c r="W22" s="19"/>
      <c r="X22" s="19"/>
      <c r="Y22" s="19"/>
      <c r="Z22" s="19"/>
    </row>
    <row r="23" spans="1:26" ht="12" customHeight="1" x14ac:dyDescent="0.25">
      <c r="A23" s="1" t="s">
        <v>194</v>
      </c>
      <c r="B23" s="74">
        <v>0</v>
      </c>
      <c r="C23" s="19"/>
      <c r="D23" s="74">
        <v>0</v>
      </c>
      <c r="E23" s="18"/>
      <c r="F23" s="74">
        <v>0</v>
      </c>
      <c r="G23" s="17"/>
      <c r="H23" s="74">
        <v>0</v>
      </c>
      <c r="I23" s="17"/>
      <c r="J23" s="74">
        <v>0</v>
      </c>
      <c r="K23" s="17"/>
      <c r="L23" s="74">
        <v>0</v>
      </c>
      <c r="M23" s="17"/>
      <c r="N23" s="74">
        <v>0</v>
      </c>
      <c r="O23" s="17"/>
      <c r="P23" s="74">
        <v>81</v>
      </c>
      <c r="Q23" s="17"/>
      <c r="R23" s="74">
        <v>1</v>
      </c>
      <c r="S23" s="19"/>
      <c r="T23" s="19"/>
      <c r="U23" s="19"/>
      <c r="V23" s="19"/>
      <c r="W23" s="19"/>
      <c r="X23" s="19"/>
      <c r="Y23" s="19"/>
      <c r="Z23" s="19"/>
    </row>
    <row r="24" spans="1:26" ht="12" customHeight="1" x14ac:dyDescent="0.25">
      <c r="A24" s="1" t="s">
        <v>195</v>
      </c>
      <c r="B24" s="74">
        <v>0</v>
      </c>
      <c r="C24" s="19"/>
      <c r="D24" s="74">
        <v>0</v>
      </c>
      <c r="E24" s="18"/>
      <c r="F24" s="74">
        <v>0</v>
      </c>
      <c r="G24" s="17"/>
      <c r="H24" s="74">
        <v>0</v>
      </c>
      <c r="I24" s="17"/>
      <c r="J24" s="74">
        <v>0</v>
      </c>
      <c r="K24" s="17"/>
      <c r="L24" s="74">
        <v>0</v>
      </c>
      <c r="M24" s="17"/>
      <c r="N24" s="74">
        <v>0</v>
      </c>
      <c r="O24" s="17"/>
      <c r="P24" s="74">
        <v>36</v>
      </c>
      <c r="Q24" s="17"/>
      <c r="R24" s="74">
        <v>8</v>
      </c>
      <c r="S24" s="19"/>
      <c r="T24" s="19"/>
      <c r="U24" s="19"/>
      <c r="V24" s="19"/>
      <c r="W24" s="19"/>
      <c r="X24" s="19"/>
      <c r="Y24" s="19"/>
      <c r="Z24" s="19"/>
    </row>
    <row r="25" spans="1:26" ht="12" customHeight="1" x14ac:dyDescent="0.25">
      <c r="A25" s="1" t="s">
        <v>196</v>
      </c>
      <c r="B25" s="74">
        <v>0</v>
      </c>
      <c r="C25" s="19"/>
      <c r="D25" s="74">
        <v>0</v>
      </c>
      <c r="E25" s="18"/>
      <c r="F25" s="74">
        <v>0</v>
      </c>
      <c r="G25" s="17"/>
      <c r="H25" s="74">
        <v>0</v>
      </c>
      <c r="I25" s="17"/>
      <c r="J25" s="74">
        <v>0</v>
      </c>
      <c r="K25" s="17"/>
      <c r="L25" s="74">
        <v>0</v>
      </c>
      <c r="M25" s="17"/>
      <c r="N25" s="74">
        <v>0</v>
      </c>
      <c r="O25" s="17"/>
      <c r="P25" s="74">
        <v>0</v>
      </c>
      <c r="Q25" s="17"/>
      <c r="R25" s="74">
        <v>-22</v>
      </c>
      <c r="S25" s="19"/>
      <c r="T25" s="19"/>
      <c r="U25" s="19"/>
      <c r="V25" s="19"/>
      <c r="W25" s="19"/>
      <c r="X25" s="19"/>
      <c r="Y25" s="19"/>
      <c r="Z25" s="19"/>
    </row>
    <row r="26" spans="1:26" ht="12" customHeight="1" x14ac:dyDescent="0.25">
      <c r="A26" s="1" t="s">
        <v>197</v>
      </c>
      <c r="B26" s="74">
        <v>0</v>
      </c>
      <c r="C26" s="19"/>
      <c r="D26" s="74">
        <v>0</v>
      </c>
      <c r="E26" s="18"/>
      <c r="F26" s="152">
        <v>0</v>
      </c>
      <c r="G26" s="17"/>
      <c r="H26" s="74">
        <v>0</v>
      </c>
      <c r="I26" s="17"/>
      <c r="J26" s="152">
        <v>0</v>
      </c>
      <c r="K26" s="17"/>
      <c r="L26" s="152">
        <v>0</v>
      </c>
      <c r="M26" s="17"/>
      <c r="N26" s="152">
        <v>-12</v>
      </c>
      <c r="O26" s="17"/>
      <c r="P26" s="74">
        <v>0</v>
      </c>
      <c r="Q26" s="17"/>
      <c r="R26" s="74">
        <v>0</v>
      </c>
      <c r="S26" s="19"/>
      <c r="T26" s="19"/>
      <c r="U26" s="19"/>
      <c r="V26" s="19"/>
      <c r="W26" s="19"/>
      <c r="X26" s="19"/>
      <c r="Y26" s="19"/>
      <c r="Z26" s="19"/>
    </row>
    <row r="27" spans="1:26" ht="12" customHeight="1" x14ac:dyDescent="0.25">
      <c r="A27" s="1" t="s">
        <v>198</v>
      </c>
      <c r="B27" s="74">
        <v>0</v>
      </c>
      <c r="C27" s="17"/>
      <c r="D27" s="74">
        <v>-17</v>
      </c>
      <c r="E27" s="18"/>
      <c r="F27" s="74">
        <v>0</v>
      </c>
      <c r="G27" s="19"/>
      <c r="H27" s="74">
        <v>0</v>
      </c>
      <c r="I27" s="17"/>
      <c r="J27" s="74">
        <v>0</v>
      </c>
      <c r="K27" s="17"/>
      <c r="L27" s="152">
        <v>0</v>
      </c>
      <c r="M27" s="17"/>
      <c r="N27" s="74">
        <v>0</v>
      </c>
      <c r="O27" s="17"/>
      <c r="P27" s="74">
        <v>0</v>
      </c>
      <c r="Q27" s="17"/>
      <c r="R27" s="74">
        <v>0</v>
      </c>
      <c r="S27" s="19"/>
      <c r="T27" s="19"/>
      <c r="U27" s="19"/>
      <c r="V27" s="19"/>
      <c r="W27" s="19"/>
      <c r="X27" s="19"/>
      <c r="Y27" s="19"/>
      <c r="Z27" s="19"/>
    </row>
    <row r="28" spans="1:26" ht="12" customHeight="1" x14ac:dyDescent="0.25">
      <c r="A28" s="1" t="s">
        <v>199</v>
      </c>
      <c r="B28" s="74">
        <v>0</v>
      </c>
      <c r="C28" s="17"/>
      <c r="D28" s="74">
        <v>-17</v>
      </c>
      <c r="E28" s="19"/>
      <c r="F28" s="74">
        <v>0</v>
      </c>
      <c r="G28" s="19"/>
      <c r="H28" s="74">
        <v>0</v>
      </c>
      <c r="I28" s="17"/>
      <c r="J28" s="74">
        <v>0</v>
      </c>
      <c r="K28" s="17"/>
      <c r="L28" s="74">
        <v>0</v>
      </c>
      <c r="M28" s="17"/>
      <c r="N28" s="74">
        <v>0</v>
      </c>
      <c r="O28" s="17"/>
      <c r="P28" s="74">
        <v>0</v>
      </c>
      <c r="Q28" s="17"/>
      <c r="R28" s="74">
        <v>0</v>
      </c>
      <c r="S28" s="19"/>
      <c r="T28" s="19"/>
      <c r="U28" s="19"/>
      <c r="V28" s="19"/>
      <c r="W28" s="19"/>
      <c r="X28" s="19"/>
      <c r="Y28" s="19"/>
      <c r="Z28" s="19"/>
    </row>
    <row r="29" spans="1:26" ht="12" customHeight="1" x14ac:dyDescent="0.25">
      <c r="A29" s="1" t="s">
        <v>200</v>
      </c>
      <c r="B29" s="81">
        <v>0</v>
      </c>
      <c r="C29" s="17"/>
      <c r="D29" s="81">
        <v>-8</v>
      </c>
      <c r="E29" s="19"/>
      <c r="F29" s="81">
        <v>0</v>
      </c>
      <c r="G29" s="19"/>
      <c r="H29" s="81">
        <v>0</v>
      </c>
      <c r="I29" s="17"/>
      <c r="J29" s="81">
        <v>0</v>
      </c>
      <c r="K29" s="17"/>
      <c r="L29" s="81">
        <v>0</v>
      </c>
      <c r="M29" s="17"/>
      <c r="N29" s="81">
        <v>0</v>
      </c>
      <c r="O29" s="17"/>
      <c r="P29" s="81">
        <v>-4</v>
      </c>
      <c r="Q29" s="17"/>
      <c r="R29" s="81">
        <v>0</v>
      </c>
      <c r="S29" s="19"/>
      <c r="T29" s="19"/>
      <c r="U29" s="19"/>
      <c r="V29" s="19"/>
      <c r="W29" s="19"/>
      <c r="X29" s="19"/>
      <c r="Y29" s="19"/>
      <c r="Z29" s="19"/>
    </row>
    <row r="30" spans="1:26" ht="12" customHeight="1" x14ac:dyDescent="0.25">
      <c r="A30" s="66" t="s">
        <v>201</v>
      </c>
      <c r="B30" s="49">
        <f>SUM(B13:B29)</f>
        <v>130</v>
      </c>
      <c r="C30" s="17"/>
      <c r="D30" s="49">
        <f>SUM(D15:D29)</f>
        <v>121</v>
      </c>
      <c r="E30" s="19"/>
      <c r="F30" s="49">
        <f>SUM(F15:F29)</f>
        <v>122</v>
      </c>
      <c r="G30" s="17"/>
      <c r="H30" s="49">
        <f>SUM(H15:H29)</f>
        <v>212</v>
      </c>
      <c r="I30" s="17"/>
      <c r="J30" s="49">
        <f>SUM(J15:J22)</f>
        <v>257</v>
      </c>
      <c r="K30" s="17"/>
      <c r="L30" s="49">
        <f>SUM(L15:L22)</f>
        <v>336</v>
      </c>
      <c r="M30" s="17"/>
      <c r="N30" s="49">
        <v>190</v>
      </c>
      <c r="O30" s="17"/>
      <c r="P30" s="49">
        <v>287</v>
      </c>
      <c r="Q30" s="17"/>
      <c r="R30" s="49">
        <v>318</v>
      </c>
      <c r="S30" s="19"/>
      <c r="T30" s="19"/>
      <c r="U30" s="19"/>
      <c r="V30" s="19"/>
      <c r="W30" s="19"/>
      <c r="X30" s="19"/>
      <c r="Y30" s="19"/>
      <c r="Z30" s="19"/>
    </row>
    <row r="31" spans="1:26" ht="4.5" customHeight="1" x14ac:dyDescent="0.25">
      <c r="A31" s="66"/>
      <c r="B31" s="153"/>
      <c r="C31" s="17"/>
      <c r="D31" s="153"/>
      <c r="E31" s="19"/>
      <c r="F31" s="153"/>
      <c r="G31" s="17"/>
      <c r="H31" s="153"/>
      <c r="I31" s="17"/>
      <c r="J31" s="154"/>
      <c r="K31" s="17"/>
      <c r="L31" s="153"/>
      <c r="M31" s="17"/>
      <c r="N31" s="153"/>
      <c r="O31" s="17"/>
      <c r="P31" s="153"/>
      <c r="Q31" s="17"/>
      <c r="R31" s="153"/>
      <c r="S31" s="19"/>
      <c r="T31" s="19"/>
      <c r="U31" s="19"/>
      <c r="V31" s="19"/>
      <c r="W31" s="19"/>
      <c r="X31" s="19"/>
      <c r="Y31" s="19"/>
      <c r="Z31" s="19"/>
    </row>
    <row r="32" spans="1:26" ht="12" customHeight="1" x14ac:dyDescent="0.25">
      <c r="A32" s="66" t="s">
        <v>202</v>
      </c>
      <c r="B32" s="153"/>
      <c r="C32" s="17"/>
      <c r="D32" s="153"/>
      <c r="E32" s="19"/>
      <c r="F32" s="153"/>
      <c r="G32" s="17"/>
      <c r="H32" s="153"/>
      <c r="I32" s="17"/>
      <c r="J32" s="155"/>
      <c r="K32" s="17"/>
      <c r="L32" s="153"/>
      <c r="M32" s="17"/>
      <c r="N32" s="153"/>
      <c r="O32" s="17"/>
      <c r="P32" s="153"/>
      <c r="Q32" s="17"/>
      <c r="R32" s="153"/>
      <c r="S32" s="19"/>
      <c r="T32" s="19"/>
      <c r="U32" s="19"/>
      <c r="V32" s="19"/>
      <c r="W32" s="19"/>
      <c r="X32" s="19"/>
      <c r="Y32" s="19"/>
      <c r="Z32" s="19"/>
    </row>
    <row r="33" spans="1:26" ht="12" customHeight="1" x14ac:dyDescent="0.25">
      <c r="A33" s="66" t="s">
        <v>203</v>
      </c>
      <c r="B33" s="71" t="s">
        <v>162</v>
      </c>
      <c r="C33" s="17"/>
      <c r="D33" s="71" t="s">
        <v>162</v>
      </c>
      <c r="E33" s="19"/>
      <c r="F33" s="71" t="s">
        <v>162</v>
      </c>
      <c r="G33" s="17"/>
      <c r="H33" s="71" t="s">
        <v>162</v>
      </c>
      <c r="I33" s="17"/>
      <c r="J33" s="51">
        <f>J30</f>
        <v>257</v>
      </c>
      <c r="K33" s="17"/>
      <c r="L33" s="51">
        <f>L30</f>
        <v>336</v>
      </c>
      <c r="M33" s="17"/>
      <c r="N33" s="51">
        <v>190</v>
      </c>
      <c r="O33" s="17"/>
      <c r="P33" s="51">
        <v>287</v>
      </c>
      <c r="Q33" s="17"/>
      <c r="R33" s="51">
        <v>318</v>
      </c>
      <c r="S33" s="19"/>
      <c r="T33" s="19"/>
      <c r="U33" s="19"/>
      <c r="V33" s="19"/>
      <c r="W33" s="19"/>
      <c r="X33" s="19"/>
      <c r="Y33" s="19"/>
      <c r="Z33" s="19"/>
    </row>
    <row r="34" spans="1:26" ht="12.75" customHeight="1" x14ac:dyDescent="0.25">
      <c r="A34" s="1" t="s">
        <v>204</v>
      </c>
      <c r="B34" s="74" t="s">
        <v>162</v>
      </c>
      <c r="C34" s="19"/>
      <c r="D34" s="74" t="s">
        <v>162</v>
      </c>
      <c r="E34" s="17"/>
      <c r="F34" s="74" t="s">
        <v>162</v>
      </c>
      <c r="G34" s="19"/>
      <c r="H34" s="74" t="s">
        <v>162</v>
      </c>
      <c r="I34" s="17"/>
      <c r="J34" s="81">
        <v>143</v>
      </c>
      <c r="K34" s="17"/>
      <c r="L34" s="81">
        <v>119</v>
      </c>
      <c r="M34" s="17"/>
      <c r="N34" s="81">
        <v>173</v>
      </c>
      <c r="O34" s="17"/>
      <c r="P34" s="81">
        <v>134</v>
      </c>
      <c r="Q34" s="17"/>
      <c r="R34" s="81">
        <v>131</v>
      </c>
      <c r="S34" s="19"/>
      <c r="T34" s="19"/>
      <c r="U34" s="19"/>
      <c r="V34" s="19"/>
      <c r="W34" s="19"/>
      <c r="X34" s="19"/>
      <c r="Y34" s="19"/>
      <c r="Z34" s="19"/>
    </row>
    <row r="35" spans="1:26" ht="12.75" customHeight="1" x14ac:dyDescent="0.25">
      <c r="A35" s="66" t="s">
        <v>184</v>
      </c>
      <c r="B35" s="74" t="s">
        <v>162</v>
      </c>
      <c r="C35" s="19"/>
      <c r="D35" s="74" t="s">
        <v>162</v>
      </c>
      <c r="E35" s="17"/>
      <c r="F35" s="74" t="s">
        <v>162</v>
      </c>
      <c r="G35" s="19"/>
      <c r="H35" s="74" t="s">
        <v>162</v>
      </c>
      <c r="I35" s="17"/>
      <c r="J35" s="151">
        <f>SUM(J33:J34)</f>
        <v>400</v>
      </c>
      <c r="K35" s="17"/>
      <c r="L35" s="151">
        <f>SUM(L33:L34)</f>
        <v>455</v>
      </c>
      <c r="M35" s="17"/>
      <c r="N35" s="151">
        <v>363</v>
      </c>
      <c r="O35" s="17"/>
      <c r="P35" s="151">
        <v>421</v>
      </c>
      <c r="Q35" s="17"/>
      <c r="R35" s="151">
        <v>449</v>
      </c>
      <c r="S35" s="19"/>
      <c r="T35" s="19"/>
      <c r="U35" s="19"/>
      <c r="V35" s="19"/>
      <c r="W35" s="19"/>
      <c r="X35" s="19"/>
      <c r="Y35" s="19"/>
      <c r="Z35" s="19"/>
    </row>
    <row r="36" spans="1:26" ht="12" customHeight="1" x14ac:dyDescent="0.25">
      <c r="A36" s="1" t="s">
        <v>205</v>
      </c>
      <c r="B36" s="74" t="s">
        <v>162</v>
      </c>
      <c r="C36" s="19"/>
      <c r="D36" s="74" t="s">
        <v>162</v>
      </c>
      <c r="E36" s="17"/>
      <c r="F36" s="74" t="s">
        <v>162</v>
      </c>
      <c r="G36" s="19"/>
      <c r="H36" s="74" t="s">
        <v>162</v>
      </c>
      <c r="I36" s="17"/>
      <c r="J36" s="74">
        <v>30</v>
      </c>
      <c r="K36" s="17"/>
      <c r="L36" s="74">
        <v>30</v>
      </c>
      <c r="M36" s="17"/>
      <c r="N36" s="74">
        <v>30</v>
      </c>
      <c r="O36" s="17"/>
      <c r="P36" s="74">
        <v>30</v>
      </c>
      <c r="Q36" s="17"/>
      <c r="R36" s="74">
        <v>30</v>
      </c>
      <c r="S36" s="19"/>
      <c r="T36" s="19"/>
      <c r="U36" s="19"/>
      <c r="V36" s="19"/>
      <c r="W36" s="19"/>
      <c r="X36" s="19"/>
      <c r="Y36" s="19"/>
      <c r="Z36" s="19"/>
    </row>
    <row r="37" spans="1:26" ht="12.75" customHeight="1" x14ac:dyDescent="0.25">
      <c r="A37" s="66" t="s">
        <v>183</v>
      </c>
      <c r="B37" s="81" t="s">
        <v>162</v>
      </c>
      <c r="C37" s="19"/>
      <c r="D37" s="81" t="s">
        <v>162</v>
      </c>
      <c r="E37" s="17"/>
      <c r="F37" s="81" t="s">
        <v>162</v>
      </c>
      <c r="G37" s="19"/>
      <c r="H37" s="81" t="s">
        <v>162</v>
      </c>
      <c r="I37" s="17"/>
      <c r="J37" s="49">
        <f>J35+J36</f>
        <v>430</v>
      </c>
      <c r="K37" s="17"/>
      <c r="L37" s="49">
        <f>L35+L36</f>
        <v>485</v>
      </c>
      <c r="M37" s="17"/>
      <c r="N37" s="49">
        <v>393</v>
      </c>
      <c r="O37" s="17"/>
      <c r="P37" s="49">
        <v>451</v>
      </c>
      <c r="Q37" s="17"/>
      <c r="R37" s="49">
        <v>479</v>
      </c>
      <c r="S37" s="19"/>
      <c r="T37" s="19"/>
      <c r="U37" s="19"/>
      <c r="V37" s="19"/>
      <c r="W37" s="19"/>
      <c r="X37" s="19"/>
      <c r="Y37" s="19"/>
      <c r="Z37" s="19"/>
    </row>
    <row r="38" spans="1:26" ht="4.5" customHeight="1" x14ac:dyDescent="0.25">
      <c r="A38" s="66"/>
      <c r="B38" s="156"/>
      <c r="C38" s="19"/>
      <c r="D38" s="156"/>
      <c r="E38" s="17"/>
      <c r="F38" s="156"/>
      <c r="G38" s="19"/>
      <c r="H38" s="156"/>
      <c r="I38" s="17"/>
      <c r="J38" s="153"/>
      <c r="K38" s="17"/>
      <c r="L38" s="153"/>
      <c r="M38" s="17"/>
      <c r="N38" s="153"/>
      <c r="O38" s="17"/>
      <c r="P38" s="153"/>
      <c r="Q38" s="17"/>
      <c r="R38" s="153"/>
      <c r="S38" s="19"/>
      <c r="T38" s="19"/>
      <c r="U38" s="19"/>
      <c r="V38" s="19"/>
      <c r="W38" s="19"/>
      <c r="X38" s="19"/>
      <c r="Y38" s="19"/>
      <c r="Z38" s="19"/>
    </row>
    <row r="39" spans="1:26" ht="12.75" customHeight="1" x14ac:dyDescent="0.25">
      <c r="A39" s="66" t="s">
        <v>206</v>
      </c>
      <c r="B39" s="156"/>
      <c r="C39" s="19"/>
      <c r="D39" s="156"/>
      <c r="E39" s="17"/>
      <c r="F39" s="156"/>
      <c r="G39" s="19"/>
      <c r="H39" s="156"/>
      <c r="I39" s="17"/>
      <c r="J39" s="153"/>
      <c r="K39" s="17"/>
      <c r="L39" s="153"/>
      <c r="M39" s="17"/>
      <c r="N39" s="153"/>
      <c r="O39" s="17"/>
      <c r="P39" s="153"/>
      <c r="Q39" s="17"/>
      <c r="R39" s="153"/>
      <c r="S39" s="19"/>
      <c r="T39" s="19"/>
      <c r="U39" s="19"/>
      <c r="V39" s="19"/>
      <c r="W39" s="19"/>
      <c r="X39" s="19"/>
      <c r="Y39" s="19"/>
      <c r="Z39" s="19"/>
    </row>
    <row r="40" spans="1:26" ht="12" customHeight="1" x14ac:dyDescent="0.25">
      <c r="A40" s="66" t="s">
        <v>203</v>
      </c>
      <c r="B40" s="51">
        <f>B30</f>
        <v>130</v>
      </c>
      <c r="C40" s="17"/>
      <c r="D40" s="51">
        <f>D30</f>
        <v>121</v>
      </c>
      <c r="E40" s="19"/>
      <c r="F40" s="51">
        <f>F30</f>
        <v>122</v>
      </c>
      <c r="G40" s="17"/>
      <c r="H40" s="51">
        <f>H30</f>
        <v>212</v>
      </c>
      <c r="I40" s="18"/>
      <c r="J40" s="71" t="s">
        <v>162</v>
      </c>
      <c r="K40" s="18"/>
      <c r="L40" s="71" t="s">
        <v>162</v>
      </c>
      <c r="M40" s="18"/>
      <c r="N40" s="71" t="s">
        <v>162</v>
      </c>
      <c r="O40" s="18"/>
      <c r="P40" s="71" t="s">
        <v>162</v>
      </c>
      <c r="Q40" s="18"/>
      <c r="R40" s="71" t="s">
        <v>162</v>
      </c>
      <c r="S40" s="19"/>
      <c r="T40" s="19"/>
      <c r="U40" s="19"/>
      <c r="V40" s="19"/>
      <c r="W40" s="19"/>
      <c r="X40" s="19"/>
      <c r="Y40" s="19"/>
      <c r="Z40" s="19"/>
    </row>
    <row r="41" spans="1:26" ht="16.5" customHeight="1" x14ac:dyDescent="0.25">
      <c r="A41" s="1" t="s">
        <v>207</v>
      </c>
      <c r="B41" s="81">
        <f>175+80</f>
        <v>255</v>
      </c>
      <c r="C41" s="17"/>
      <c r="D41" s="81">
        <f>176+114</f>
        <v>290</v>
      </c>
      <c r="E41" s="19"/>
      <c r="F41" s="81">
        <v>317</v>
      </c>
      <c r="G41" s="17"/>
      <c r="H41" s="81">
        <v>238</v>
      </c>
      <c r="I41" s="19"/>
      <c r="J41" s="74" t="s">
        <v>162</v>
      </c>
      <c r="K41" s="19"/>
      <c r="L41" s="74" t="s">
        <v>162</v>
      </c>
      <c r="M41" s="19"/>
      <c r="N41" s="74" t="s">
        <v>162</v>
      </c>
      <c r="O41" s="19"/>
      <c r="P41" s="74" t="s">
        <v>162</v>
      </c>
      <c r="Q41" s="19"/>
      <c r="R41" s="74" t="s">
        <v>162</v>
      </c>
      <c r="S41" s="19"/>
      <c r="T41" s="19"/>
      <c r="U41" s="19"/>
      <c r="V41" s="19"/>
      <c r="W41" s="19"/>
      <c r="X41" s="19"/>
      <c r="Y41" s="19"/>
      <c r="Z41" s="19"/>
    </row>
    <row r="42" spans="1:26" ht="12" customHeight="1" x14ac:dyDescent="0.25">
      <c r="A42" s="66" t="s">
        <v>208</v>
      </c>
      <c r="B42" s="151">
        <f>SUM(B40:B41)</f>
        <v>385</v>
      </c>
      <c r="C42" s="17"/>
      <c r="D42" s="151">
        <f>SUM(D40:D41)</f>
        <v>411</v>
      </c>
      <c r="E42" s="19"/>
      <c r="F42" s="151">
        <f>SUM(F40:F41)</f>
        <v>439</v>
      </c>
      <c r="G42" s="17"/>
      <c r="H42" s="151">
        <f>SUM(H40:H41)</f>
        <v>450</v>
      </c>
      <c r="I42" s="19"/>
      <c r="J42" s="74" t="s">
        <v>162</v>
      </c>
      <c r="K42" s="19"/>
      <c r="L42" s="74" t="s">
        <v>162</v>
      </c>
      <c r="M42" s="19"/>
      <c r="N42" s="74" t="s">
        <v>162</v>
      </c>
      <c r="O42" s="19"/>
      <c r="P42" s="74" t="s">
        <v>162</v>
      </c>
      <c r="Q42" s="19"/>
      <c r="R42" s="74" t="s">
        <v>162</v>
      </c>
      <c r="S42" s="19"/>
      <c r="T42" s="19"/>
      <c r="U42" s="19"/>
      <c r="V42" s="19"/>
      <c r="W42" s="19"/>
      <c r="X42" s="19"/>
      <c r="Y42" s="19"/>
      <c r="Z42" s="19"/>
    </row>
    <row r="43" spans="1:26" ht="12" customHeight="1" x14ac:dyDescent="0.25">
      <c r="A43" s="1" t="s">
        <v>209</v>
      </c>
      <c r="B43" s="81" t="s">
        <v>162</v>
      </c>
      <c r="C43" s="17"/>
      <c r="D43" s="81">
        <v>-60</v>
      </c>
      <c r="E43" s="19"/>
      <c r="F43" s="81">
        <v>-99</v>
      </c>
      <c r="G43" s="17"/>
      <c r="H43" s="81">
        <v>-110</v>
      </c>
      <c r="I43" s="19"/>
      <c r="J43" s="74" t="s">
        <v>162</v>
      </c>
      <c r="K43" s="19"/>
      <c r="L43" s="74" t="s">
        <v>162</v>
      </c>
      <c r="M43" s="19"/>
      <c r="N43" s="74" t="s">
        <v>162</v>
      </c>
      <c r="O43" s="19"/>
      <c r="P43" s="74" t="s">
        <v>162</v>
      </c>
      <c r="Q43" s="19"/>
      <c r="R43" s="74" t="s">
        <v>162</v>
      </c>
      <c r="S43" s="19"/>
      <c r="T43" s="19"/>
      <c r="U43" s="19"/>
      <c r="V43" s="19"/>
      <c r="W43" s="19"/>
      <c r="X43" s="19"/>
      <c r="Y43" s="19"/>
      <c r="Z43" s="19"/>
    </row>
    <row r="44" spans="1:26" ht="12" customHeight="1" x14ac:dyDescent="0.25">
      <c r="A44" s="66" t="s">
        <v>183</v>
      </c>
      <c r="B44" s="151">
        <f>B42</f>
        <v>385</v>
      </c>
      <c r="C44" s="17"/>
      <c r="D44" s="151">
        <f>SUM(D42:D43)</f>
        <v>351</v>
      </c>
      <c r="E44" s="19"/>
      <c r="F44" s="151">
        <f>SUM(F42:F43)</f>
        <v>340</v>
      </c>
      <c r="G44" s="17"/>
      <c r="H44" s="151">
        <f>SUM(H42:H43)</f>
        <v>340</v>
      </c>
      <c r="I44" s="19"/>
      <c r="J44" s="74" t="s">
        <v>162</v>
      </c>
      <c r="K44" s="19"/>
      <c r="L44" s="74" t="s">
        <v>162</v>
      </c>
      <c r="M44" s="19"/>
      <c r="N44" s="74" t="s">
        <v>162</v>
      </c>
      <c r="O44" s="19"/>
      <c r="P44" s="74" t="s">
        <v>162</v>
      </c>
      <c r="Q44" s="19"/>
      <c r="R44" s="74" t="s">
        <v>162</v>
      </c>
      <c r="S44" s="19"/>
      <c r="T44" s="19"/>
      <c r="U44" s="19"/>
      <c r="V44" s="19"/>
      <c r="W44" s="19"/>
      <c r="X44" s="19"/>
      <c r="Y44" s="19"/>
      <c r="Z44" s="19"/>
    </row>
    <row r="45" spans="1:26" ht="12" customHeight="1" x14ac:dyDescent="0.25">
      <c r="A45" s="1" t="s">
        <v>210</v>
      </c>
      <c r="B45" s="81" t="s">
        <v>162</v>
      </c>
      <c r="C45" s="17"/>
      <c r="D45" s="81">
        <v>-80</v>
      </c>
      <c r="E45" s="19"/>
      <c r="F45" s="81">
        <v>-50</v>
      </c>
      <c r="G45" s="17"/>
      <c r="H45" s="81">
        <v>-40</v>
      </c>
      <c r="I45" s="19"/>
      <c r="J45" s="74" t="s">
        <v>162</v>
      </c>
      <c r="K45" s="19"/>
      <c r="L45" s="74" t="s">
        <v>162</v>
      </c>
      <c r="M45" s="19"/>
      <c r="N45" s="74" t="s">
        <v>162</v>
      </c>
      <c r="O45" s="19"/>
      <c r="P45" s="74" t="s">
        <v>162</v>
      </c>
      <c r="Q45" s="19"/>
      <c r="R45" s="74" t="s">
        <v>162</v>
      </c>
      <c r="S45" s="19"/>
      <c r="T45" s="19"/>
      <c r="U45" s="19"/>
      <c r="V45" s="19"/>
      <c r="W45" s="19"/>
      <c r="X45" s="19"/>
      <c r="Y45" s="19"/>
      <c r="Z45" s="19"/>
    </row>
    <row r="46" spans="1:26" ht="12" customHeight="1" x14ac:dyDescent="0.25">
      <c r="A46" s="66" t="s">
        <v>184</v>
      </c>
      <c r="B46" s="49">
        <f>B44</f>
        <v>385</v>
      </c>
      <c r="C46" s="17"/>
      <c r="D46" s="49">
        <f>SUM(D44:D45)</f>
        <v>271</v>
      </c>
      <c r="E46" s="19"/>
      <c r="F46" s="49">
        <f>SUM(F44:F45)</f>
        <v>290</v>
      </c>
      <c r="G46" s="17"/>
      <c r="H46" s="49">
        <f>SUM(H44:H45)</f>
        <v>300</v>
      </c>
      <c r="I46" s="19"/>
      <c r="J46" s="81" t="s">
        <v>162</v>
      </c>
      <c r="K46" s="19"/>
      <c r="L46" s="81" t="s">
        <v>162</v>
      </c>
      <c r="M46" s="19"/>
      <c r="N46" s="81" t="s">
        <v>162</v>
      </c>
      <c r="O46" s="19"/>
      <c r="P46" s="81" t="s">
        <v>162</v>
      </c>
      <c r="Q46" s="19"/>
      <c r="R46" s="81" t="s">
        <v>162</v>
      </c>
      <c r="S46" s="19"/>
      <c r="T46" s="19"/>
      <c r="U46" s="19"/>
      <c r="V46" s="19"/>
      <c r="W46" s="19"/>
      <c r="X46" s="19"/>
      <c r="Y46" s="19"/>
      <c r="Z46" s="19"/>
    </row>
    <row r="47" spans="1:26" ht="12" customHeight="1" x14ac:dyDescent="0.25">
      <c r="A47" s="66"/>
      <c r="B47" s="153"/>
      <c r="C47" s="17"/>
      <c r="D47" s="153"/>
      <c r="E47" s="19"/>
      <c r="F47" s="153"/>
      <c r="G47" s="17"/>
      <c r="H47" s="153"/>
      <c r="I47" s="19"/>
      <c r="J47" s="19"/>
      <c r="K47" s="19"/>
      <c r="L47" s="19"/>
      <c r="M47" s="19"/>
      <c r="N47" s="19"/>
      <c r="O47" s="19"/>
      <c r="P47" s="19"/>
      <c r="Q47" s="19"/>
      <c r="R47" s="19"/>
      <c r="S47" s="19"/>
      <c r="T47" s="19"/>
      <c r="U47" s="19"/>
      <c r="V47" s="19"/>
      <c r="W47" s="19"/>
      <c r="X47" s="19"/>
      <c r="Y47" s="19"/>
      <c r="Z47" s="19"/>
    </row>
    <row r="48" spans="1:26" ht="27" customHeight="1" x14ac:dyDescent="0.25">
      <c r="A48" s="169" t="s">
        <v>211</v>
      </c>
      <c r="B48" s="164"/>
      <c r="C48" s="164"/>
      <c r="D48" s="164"/>
      <c r="E48" s="164"/>
      <c r="F48" s="164"/>
      <c r="G48" s="164"/>
      <c r="H48" s="164"/>
      <c r="I48" s="164"/>
      <c r="J48" s="164"/>
      <c r="K48" s="164"/>
      <c r="L48" s="164"/>
      <c r="M48" s="19"/>
      <c r="N48" s="19"/>
      <c r="O48" s="19"/>
      <c r="P48" s="19"/>
      <c r="Q48" s="19"/>
      <c r="R48" s="19"/>
      <c r="S48" s="19"/>
      <c r="T48" s="19"/>
      <c r="U48" s="19"/>
      <c r="V48" s="19"/>
      <c r="W48" s="19"/>
      <c r="X48" s="19"/>
      <c r="Y48" s="19"/>
      <c r="Z48" s="19"/>
    </row>
    <row r="49" spans="1:26" ht="40.5" customHeight="1" x14ac:dyDescent="0.25">
      <c r="A49" s="169" t="s">
        <v>212</v>
      </c>
      <c r="B49" s="164"/>
      <c r="C49" s="164"/>
      <c r="D49" s="164"/>
      <c r="E49" s="164"/>
      <c r="F49" s="164"/>
      <c r="G49" s="164"/>
      <c r="H49" s="164"/>
      <c r="I49" s="164"/>
      <c r="J49" s="164"/>
      <c r="K49" s="164"/>
      <c r="L49" s="164"/>
      <c r="M49" s="19"/>
      <c r="N49" s="19"/>
      <c r="O49" s="19"/>
      <c r="P49" s="19"/>
      <c r="Q49" s="19"/>
      <c r="R49" s="19"/>
      <c r="S49" s="19"/>
      <c r="T49" s="19"/>
      <c r="U49" s="19"/>
      <c r="V49" s="19"/>
      <c r="W49" s="19"/>
      <c r="X49" s="19"/>
      <c r="Y49" s="19"/>
      <c r="Z49" s="19"/>
    </row>
    <row r="50" spans="1:26" ht="30.75" customHeight="1" x14ac:dyDescent="0.25">
      <c r="A50" s="169" t="s">
        <v>213</v>
      </c>
      <c r="B50" s="164"/>
      <c r="C50" s="164"/>
      <c r="D50" s="164"/>
      <c r="E50" s="164"/>
      <c r="F50" s="164"/>
      <c r="G50" s="164"/>
      <c r="H50" s="164"/>
      <c r="I50" s="164"/>
      <c r="J50" s="164"/>
      <c r="K50" s="164"/>
      <c r="L50" s="164"/>
      <c r="M50" s="19"/>
      <c r="N50" s="19"/>
      <c r="O50" s="19"/>
      <c r="P50" s="19"/>
      <c r="Q50" s="19"/>
      <c r="R50" s="19"/>
      <c r="S50" s="19"/>
      <c r="T50" s="19"/>
      <c r="U50" s="19"/>
      <c r="V50" s="19"/>
      <c r="W50" s="19"/>
      <c r="X50" s="19"/>
      <c r="Y50" s="19"/>
      <c r="Z50" s="19"/>
    </row>
    <row r="51" spans="1:26" ht="37.5" customHeight="1" x14ac:dyDescent="0.25">
      <c r="A51" s="169" t="s">
        <v>214</v>
      </c>
      <c r="B51" s="164"/>
      <c r="C51" s="164"/>
      <c r="D51" s="164"/>
      <c r="E51" s="164"/>
      <c r="F51" s="164"/>
      <c r="G51" s="164"/>
      <c r="H51" s="164"/>
      <c r="I51" s="164"/>
      <c r="J51" s="164"/>
      <c r="K51" s="164"/>
      <c r="L51" s="164"/>
      <c r="M51" s="19"/>
      <c r="N51" s="19"/>
      <c r="O51" s="19"/>
      <c r="P51" s="19"/>
      <c r="Q51" s="19"/>
      <c r="R51" s="19"/>
      <c r="S51" s="19"/>
      <c r="T51" s="19"/>
      <c r="U51" s="19"/>
      <c r="V51" s="19"/>
      <c r="W51" s="19"/>
      <c r="X51" s="19"/>
      <c r="Y51" s="19"/>
      <c r="Z51" s="19"/>
    </row>
    <row r="52" spans="1:26" ht="16.5" customHeight="1" x14ac:dyDescent="0.25">
      <c r="A52" s="166" t="s">
        <v>25</v>
      </c>
      <c r="B52" s="164"/>
      <c r="C52" s="164"/>
      <c r="D52" s="164"/>
      <c r="E52" s="164"/>
      <c r="F52" s="164"/>
      <c r="G52" s="164"/>
      <c r="H52" s="164"/>
      <c r="I52" s="164"/>
      <c r="J52" s="164"/>
      <c r="K52" s="164"/>
      <c r="L52" s="164"/>
      <c r="M52" s="19"/>
      <c r="N52" s="19"/>
      <c r="O52" s="19"/>
      <c r="P52" s="19"/>
      <c r="Q52" s="19"/>
      <c r="R52" s="19"/>
      <c r="S52" s="19"/>
      <c r="T52" s="19"/>
      <c r="U52" s="19"/>
      <c r="V52" s="19"/>
      <c r="W52" s="19"/>
      <c r="X52" s="19"/>
      <c r="Y52" s="19"/>
      <c r="Z52" s="19"/>
    </row>
    <row r="53" spans="1:26" ht="16.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6.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6.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6.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6.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6.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6.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6.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6.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6.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6.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6.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6.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6.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6.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6.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6.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6.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6.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6.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6.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6.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6.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6.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6.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6.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6.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6.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6.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6.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6.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6.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6.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6.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6.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6.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6.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6.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6.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6.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6.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6.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6.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2"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2"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2"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2"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2"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7">
    <mergeCell ref="A51:L51"/>
    <mergeCell ref="A52:L52"/>
    <mergeCell ref="A1:A3"/>
    <mergeCell ref="A4:A5"/>
    <mergeCell ref="A48:L48"/>
    <mergeCell ref="A49:L49"/>
    <mergeCell ref="A50:L50"/>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B1000"/>
  <sheetViews>
    <sheetView workbookViewId="0"/>
  </sheetViews>
  <sheetFormatPr defaultColWidth="12.6328125" defaultRowHeight="15" customHeight="1" x14ac:dyDescent="0.25"/>
  <cols>
    <col min="1" max="1" width="25.453125" customWidth="1"/>
    <col min="2" max="2" width="15.08984375" customWidth="1"/>
    <col min="3" max="26" width="8.7265625" customWidth="1"/>
  </cols>
  <sheetData>
    <row r="1" spans="1:2" ht="12" customHeight="1" x14ac:dyDescent="0.3">
      <c r="A1" s="157" t="s">
        <v>215</v>
      </c>
    </row>
    <row r="2" spans="1:2" ht="12" customHeight="1" x14ac:dyDescent="0.3">
      <c r="A2" s="158" t="s">
        <v>216</v>
      </c>
    </row>
    <row r="3" spans="1:2" ht="12" customHeight="1" x14ac:dyDescent="0.25"/>
    <row r="4" spans="1:2" ht="12" customHeight="1" x14ac:dyDescent="0.3">
      <c r="A4" s="157" t="s">
        <v>217</v>
      </c>
      <c r="B4" s="159" t="s">
        <v>218</v>
      </c>
    </row>
    <row r="5" spans="1:2" ht="12" customHeight="1" x14ac:dyDescent="0.3">
      <c r="A5" s="160" t="s">
        <v>219</v>
      </c>
      <c r="B5" s="161">
        <v>0.27200000000000002</v>
      </c>
    </row>
    <row r="6" spans="1:2" ht="12" customHeight="1" x14ac:dyDescent="0.3">
      <c r="A6" s="160" t="s">
        <v>220</v>
      </c>
      <c r="B6" s="161">
        <v>0.65</v>
      </c>
    </row>
    <row r="7" spans="1:2" ht="12" customHeight="1" x14ac:dyDescent="0.3">
      <c r="A7" s="160" t="s">
        <v>221</v>
      </c>
      <c r="B7" s="161">
        <v>0.54900000000000004</v>
      </c>
    </row>
    <row r="8" spans="1:2" ht="12" customHeight="1" x14ac:dyDescent="0.3">
      <c r="A8" s="160" t="s">
        <v>222</v>
      </c>
      <c r="B8" s="161">
        <v>0.19600000000000001</v>
      </c>
    </row>
    <row r="9" spans="1:2" ht="12" customHeight="1" x14ac:dyDescent="0.3">
      <c r="A9" s="160" t="s">
        <v>223</v>
      </c>
      <c r="B9" s="161">
        <v>0.73199999999999998</v>
      </c>
    </row>
    <row r="10" spans="1:2" ht="12" customHeight="1" x14ac:dyDescent="0.3">
      <c r="A10" s="160" t="s">
        <v>224</v>
      </c>
      <c r="B10" s="161">
        <v>1.0960000000000001</v>
      </c>
    </row>
    <row r="11" spans="1:2" ht="12" customHeight="1" x14ac:dyDescent="0.3">
      <c r="A11" s="160" t="s">
        <v>225</v>
      </c>
      <c r="B11" s="161">
        <v>0.13800000000000001</v>
      </c>
    </row>
    <row r="12" spans="1:2" ht="12" customHeight="1" x14ac:dyDescent="0.3">
      <c r="A12" s="160" t="s">
        <v>226</v>
      </c>
      <c r="B12" s="161">
        <v>4.2999999999999997E-2</v>
      </c>
    </row>
    <row r="13" spans="1:2" ht="12" customHeight="1" x14ac:dyDescent="0.3">
      <c r="A13" s="160" t="s">
        <v>227</v>
      </c>
      <c r="B13" s="161">
        <v>0.14399999999999999</v>
      </c>
    </row>
    <row r="14" spans="1:2" ht="12" customHeight="1" x14ac:dyDescent="0.3">
      <c r="A14" s="162" t="s">
        <v>228</v>
      </c>
      <c r="B14" s="161">
        <v>1.07</v>
      </c>
    </row>
    <row r="15" spans="1:2" ht="12" customHeight="1" x14ac:dyDescent="0.3">
      <c r="A15" s="160" t="s">
        <v>229</v>
      </c>
      <c r="B15" s="161">
        <v>1.25</v>
      </c>
    </row>
    <row r="16" spans="1:2" ht="12" customHeight="1" x14ac:dyDescent="0.3">
      <c r="A16" s="160" t="s">
        <v>230</v>
      </c>
      <c r="B16" s="161">
        <v>0.128</v>
      </c>
    </row>
    <row r="17" spans="1:2" ht="12" customHeight="1" x14ac:dyDescent="0.3">
      <c r="A17" s="160" t="s">
        <v>231</v>
      </c>
      <c r="B17" s="161">
        <v>0.1426</v>
      </c>
    </row>
    <row r="18" spans="1:2" ht="12" customHeight="1" x14ac:dyDescent="0.3">
      <c r="A18" s="160" t="s">
        <v>232</v>
      </c>
      <c r="B18" s="161">
        <v>2.7000000000000001E-3</v>
      </c>
    </row>
    <row r="19" spans="1:2" ht="12" customHeight="1" x14ac:dyDescent="0.3">
      <c r="A19" s="160" t="s">
        <v>233</v>
      </c>
      <c r="B19" s="161">
        <v>0.26700000000000002</v>
      </c>
    </row>
    <row r="20" spans="1:2" ht="12" customHeight="1" x14ac:dyDescent="0.3">
      <c r="A20" s="160" t="s">
        <v>234</v>
      </c>
      <c r="B20" s="161">
        <v>1.2E-2</v>
      </c>
    </row>
    <row r="21" spans="1:2" ht="12" customHeight="1" x14ac:dyDescent="0.3">
      <c r="A21" s="160" t="s">
        <v>235</v>
      </c>
      <c r="B21" s="161">
        <v>6.4999999999999997E-3</v>
      </c>
    </row>
    <row r="22" spans="1:2" ht="12" customHeight="1" x14ac:dyDescent="0.3">
      <c r="A22" s="160" t="s">
        <v>236</v>
      </c>
      <c r="B22" s="161">
        <v>6.4000000000000003E-3</v>
      </c>
    </row>
    <row r="23" spans="1:2" ht="12" customHeight="1" x14ac:dyDescent="0.3">
      <c r="A23" s="160" t="s">
        <v>237</v>
      </c>
      <c r="B23" s="161">
        <v>6.9999999999999999E-4</v>
      </c>
    </row>
    <row r="24" spans="1:2" ht="12" customHeight="1" x14ac:dyDescent="0.3">
      <c r="A24" s="160" t="s">
        <v>238</v>
      </c>
      <c r="B24" s="161">
        <v>5.8999999999999997E-2</v>
      </c>
    </row>
    <row r="25" spans="1:2" ht="12" customHeight="1" x14ac:dyDescent="0.3">
      <c r="A25" s="160" t="s">
        <v>239</v>
      </c>
      <c r="B25" s="161">
        <v>0.21</v>
      </c>
    </row>
    <row r="26" spans="1:2" ht="12" customHeight="1" x14ac:dyDescent="0.3">
      <c r="A26" s="160" t="s">
        <v>240</v>
      </c>
      <c r="B26" s="161">
        <v>9.0999999999999998E-2</v>
      </c>
    </row>
    <row r="27" spans="1:2" ht="12" customHeight="1" x14ac:dyDescent="0.3">
      <c r="A27" s="160" t="s">
        <v>241</v>
      </c>
      <c r="B27" s="161">
        <v>0.59599999999999997</v>
      </c>
    </row>
    <row r="28" spans="1:2" ht="12" customHeight="1" x14ac:dyDescent="0.3">
      <c r="A28" s="160" t="s">
        <v>242</v>
      </c>
      <c r="B28" s="161">
        <v>1.7399999999999999E-2</v>
      </c>
    </row>
    <row r="29" spans="1:2" ht="12" customHeight="1" x14ac:dyDescent="0.3">
      <c r="A29" s="160" t="s">
        <v>243</v>
      </c>
      <c r="B29" s="161">
        <v>0.25</v>
      </c>
    </row>
    <row r="30" spans="1:2" ht="12" customHeight="1" x14ac:dyDescent="0.3">
      <c r="A30" s="160" t="s">
        <v>244</v>
      </c>
      <c r="B30" s="161">
        <v>0.216</v>
      </c>
    </row>
    <row r="31" spans="1:2" ht="12" customHeight="1" x14ac:dyDescent="0.3">
      <c r="A31" s="160" t="s">
        <v>245</v>
      </c>
      <c r="B31" s="161">
        <v>9.1999999999999998E-2</v>
      </c>
    </row>
    <row r="32" spans="1:2" ht="12" customHeight="1" x14ac:dyDescent="0.3">
      <c r="A32" s="160" t="s">
        <v>246</v>
      </c>
      <c r="B32" s="161">
        <v>0.73599999999999999</v>
      </c>
    </row>
    <row r="33" spans="1:2" ht="12" customHeight="1" x14ac:dyDescent="0.3">
      <c r="A33" s="160" t="s">
        <v>247</v>
      </c>
      <c r="B33" s="161">
        <v>2.7E-2</v>
      </c>
    </row>
    <row r="34" spans="1:2" ht="12" customHeight="1" x14ac:dyDescent="0.3">
      <c r="A34" s="160" t="s">
        <v>248</v>
      </c>
      <c r="B34" s="161">
        <v>0.31900000000000001</v>
      </c>
    </row>
    <row r="35" spans="1:2" ht="12" customHeight="1" x14ac:dyDescent="0.3">
      <c r="A35" s="160" t="s">
        <v>249</v>
      </c>
      <c r="B35" s="161">
        <v>3.1E-2</v>
      </c>
    </row>
    <row r="36" spans="1:2" ht="12" customHeight="1" x14ac:dyDescent="0.3">
      <c r="A36" s="160" t="s">
        <v>250</v>
      </c>
      <c r="B36" s="161">
        <v>3.1E-2</v>
      </c>
    </row>
    <row r="37" spans="1:2" ht="12" customHeight="1" x14ac:dyDescent="0.3">
      <c r="A37" s="160" t="s">
        <v>251</v>
      </c>
      <c r="B37" s="161">
        <v>1</v>
      </c>
    </row>
    <row r="38" spans="1:2" ht="12" customHeight="1" x14ac:dyDescent="0.3">
      <c r="A38" s="160" t="s">
        <v>252</v>
      </c>
      <c r="B38" s="161">
        <v>5.2999999999999999E-2</v>
      </c>
    </row>
    <row r="39" spans="1:2" ht="12" customHeight="1" x14ac:dyDescent="0.25"/>
    <row r="40" spans="1:2" ht="12" customHeight="1" x14ac:dyDescent="0.25"/>
    <row r="41" spans="1:2" ht="12" customHeight="1" x14ac:dyDescent="0.25"/>
    <row r="42" spans="1:2" ht="12" customHeight="1" x14ac:dyDescent="0.25"/>
    <row r="43" spans="1:2" ht="12" customHeight="1" x14ac:dyDescent="0.25"/>
    <row r="44" spans="1:2" ht="12" customHeight="1" x14ac:dyDescent="0.25"/>
    <row r="45" spans="1:2" ht="12" customHeight="1" x14ac:dyDescent="0.25"/>
    <row r="46" spans="1:2" ht="12" customHeight="1" x14ac:dyDescent="0.25"/>
    <row r="47" spans="1:2" ht="12" customHeight="1" x14ac:dyDescent="0.25"/>
    <row r="48" spans="1:2"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 right="0.7" top="0.75" bottom="0.75" header="0" footer="0"/>
  <pageSetup scale="8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Non-GAAP Reconciliations</vt:lpstr>
      <vt:lpstr>CC Revenue Growth-Consolidated</vt:lpstr>
      <vt:lpstr>Consolidated Adjusted EBITDA</vt:lpstr>
      <vt:lpstr>Consolidated Adjusted FCF</vt:lpstr>
      <vt:lpstr>Net debt</vt:lpstr>
      <vt:lpstr>Component Revenue</vt:lpstr>
      <vt:lpstr>CC Revenue Growth-Segment</vt:lpstr>
      <vt:lpstr>SegmentComponent EBITDA + UFCF</vt:lpstr>
      <vt:lpstr>Steady State Free Cash Flow</vt:lpstr>
      <vt:lpstr>Stated Currency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Girmus</dc:creator>
  <cp:lastModifiedBy>Sinclair, Heather</cp:lastModifiedBy>
  <dcterms:created xsi:type="dcterms:W3CDTF">2020-07-31T13:54:19Z</dcterms:created>
  <dcterms:modified xsi:type="dcterms:W3CDTF">2024-09-10T13:00:36Z</dcterms:modified>
</cp:coreProperties>
</file>